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tabRatio="916" firstSheet="1" activeTab="6"/>
  </bookViews>
  <sheets>
    <sheet name="Sheet2" sheetId="1" state="hidden" r:id="rId1"/>
    <sheet name="Cover Sheet" sheetId="2" r:id="rId2"/>
    <sheet name="Family Support" sheetId="3" r:id="rId3"/>
    <sheet name="Family Preservation" sheetId="4" r:id="rId4"/>
    <sheet name="Family Renunification" sheetId="5" r:id="rId5"/>
    <sheet name="Adoption" sheetId="6" r:id="rId6"/>
    <sheet name="FY 2022 Budget" sheetId="7" r:id="rId7"/>
    <sheet name="Sheet3" sheetId="8" r:id="rId8"/>
    <sheet name="SFY 2022 Allocations" sheetId="9" r:id="rId9"/>
    <sheet name="Request for Additional Funding" sheetId="10" r:id="rId10"/>
    <sheet name="Financial Compliance" sheetId="11" r:id="rId11"/>
    <sheet name="VDSS Use Only" sheetId="12" r:id="rId12"/>
    <sheet name="VDSS Use Only-Amendment" sheetId="13" r:id="rId13"/>
    <sheet name="Sheet1" sheetId="14" r:id="rId14"/>
  </sheets>
  <definedNames>
    <definedName name="_xlnm.Print_Area" localSheetId="5">'Adoption'!$B$1:$N$68</definedName>
    <definedName name="_xlnm.Print_Area" localSheetId="1">'Cover Sheet'!$A:$R</definedName>
    <definedName name="_xlnm.Print_Area" localSheetId="3">'Family Preservation'!$B$1:$N$67</definedName>
    <definedName name="_xlnm.Print_Area" localSheetId="4">'Family Renunification'!$B$1:$N$58</definedName>
    <definedName name="_xlnm.Print_Area" localSheetId="2">'Family Support'!$B$1:$N$64</definedName>
    <definedName name="_xlnm.Print_Area" localSheetId="10">'Financial Compliance'!$A$1:$J$35</definedName>
    <definedName name="_xlnm.Print_Area" localSheetId="6">'FY 2022 Budget'!$B$1:$S$133</definedName>
    <definedName name="_xlnm.Print_Area" localSheetId="9">'Request for Additional Funding'!$A$1:$I$66</definedName>
    <definedName name="_xlnm.Print_Area" localSheetId="8">'SFY 2022 Allocations'!$A$1:$K$133</definedName>
    <definedName name="_xlnm.Print_Area" localSheetId="11">'VDSS Use Only'!$A$1:$I$106</definedName>
    <definedName name="_xlnm.Print_Area" localSheetId="12">'VDSS Use Only-Amendment'!$A$1:$I$109</definedName>
    <definedName name="_xlnm.Print_Titles" localSheetId="8">'SFY 2022 Allocations'!$10:$10</definedName>
  </definedNames>
  <calcPr fullCalcOnLoad="1"/>
</workbook>
</file>

<file path=xl/comments9.xml><?xml version="1.0" encoding="utf-8"?>
<comments xmlns="http://schemas.openxmlformats.org/spreadsheetml/2006/main">
  <authors>
    <author>test</author>
  </authors>
  <commentList>
    <comment ref="A135" authorId="0">
      <text>
        <r>
          <rPr>
            <sz val="10"/>
            <rFont val="Tahoma"/>
            <family val="2"/>
          </rPr>
          <t xml:space="preserve">
* Indicates NVa differential FIPS</t>
        </r>
      </text>
    </comment>
  </commentList>
</comments>
</file>

<file path=xl/sharedStrings.xml><?xml version="1.0" encoding="utf-8"?>
<sst xmlns="http://schemas.openxmlformats.org/spreadsheetml/2006/main" count="1093" uniqueCount="687">
  <si>
    <t xml:space="preserve">Cover Sheet </t>
  </si>
  <si>
    <t xml:space="preserve">1st Quarter (June - August) </t>
  </si>
  <si>
    <t xml:space="preserve">2nd Quarter (September - November) </t>
  </si>
  <si>
    <t>3rd Quarter (December - February)</t>
  </si>
  <si>
    <t xml:space="preserve">4th Quarter (March - May) </t>
  </si>
  <si>
    <t xml:space="preserve">Year-End (June - May) </t>
  </si>
  <si>
    <t>Line #:</t>
  </si>
  <si>
    <t>010 - Adoption Promotion/Support Services</t>
  </si>
  <si>
    <t>020 - Assessment</t>
  </si>
  <si>
    <t>030 - Case Management</t>
  </si>
  <si>
    <t>040 - Community Education and Information</t>
  </si>
  <si>
    <t>050 - Counseling and treatment: Individual</t>
  </si>
  <si>
    <t>051 - Counseling: Therapy Groups</t>
  </si>
  <si>
    <t>060 - Day Care Assistance</t>
  </si>
  <si>
    <t>061 - Developmental/Child Enrichment Day Care</t>
  </si>
  <si>
    <t>070 - Domestic Violence Prevention</t>
  </si>
  <si>
    <t>080 - Early Intervention (Developmental Assessments and/or Interventions)</t>
  </si>
  <si>
    <t>090 - Educational/ School Related Services</t>
  </si>
  <si>
    <t>110 - Financial Management Services</t>
  </si>
  <si>
    <t>120 - Health Related Education &amp; Awareness</t>
  </si>
  <si>
    <t>130 - Housing or Other Material Assistance</t>
  </si>
  <si>
    <t>140 - Information and Referral</t>
  </si>
  <si>
    <t>150 - Intensive In-Home Services</t>
  </si>
  <si>
    <t>160 - Juvenile Delinquency/Violence Prevention Services</t>
  </si>
  <si>
    <t>170 - Leadership and Social Skills Training</t>
  </si>
  <si>
    <t>180 - Mentoring</t>
  </si>
  <si>
    <t>190 - Nutrition Related Services</t>
  </si>
  <si>
    <t>210 - Parent-Family Resource Center</t>
  </si>
  <si>
    <t>211 - Parenting Education</t>
  </si>
  <si>
    <t>212 - Programs for Fathers (Fatherhood)</t>
  </si>
  <si>
    <t>213 - Parenting Skills Training</t>
  </si>
  <si>
    <t>220 - Respite Care</t>
  </si>
  <si>
    <t>230 - Self Help Groups (Anger Control, SA, DV)</t>
  </si>
  <si>
    <t>235 - Substance Abuse Services</t>
  </si>
  <si>
    <t>240 - Socialization and Recreation</t>
  </si>
  <si>
    <t>250 - Teen Pregnancy Prevention</t>
  </si>
  <si>
    <t>260 - Transportation</t>
  </si>
  <si>
    <t xml:space="preserve">Phone #: </t>
  </si>
  <si>
    <t>Name:</t>
  </si>
  <si>
    <t xml:space="preserve">          E-mail:</t>
  </si>
  <si>
    <t xml:space="preserve">E-mail Address: </t>
  </si>
  <si>
    <t xml:space="preserve">Title: </t>
  </si>
  <si>
    <t xml:space="preserve">Select One Service Code Per Line from the Drop-down List:            </t>
  </si>
  <si>
    <r>
      <t>Who is the</t>
    </r>
    <r>
      <rPr>
        <b/>
        <sz val="12"/>
        <color indexed="8"/>
        <rFont val="Calibri"/>
        <family val="2"/>
      </rPr>
      <t xml:space="preserve"> locality's contact for Family Preservation Services</t>
    </r>
    <r>
      <rPr>
        <sz val="12"/>
        <color indexed="8"/>
        <rFont val="Calibri"/>
        <family val="2"/>
      </rPr>
      <t xml:space="preserve">? This may be the same person who is the contact for the PSSF program overall. </t>
    </r>
  </si>
  <si>
    <t>Phone Number:</t>
  </si>
  <si>
    <r>
      <t>Who is the</t>
    </r>
    <r>
      <rPr>
        <b/>
        <sz val="12"/>
        <color indexed="8"/>
        <rFont val="Calibri"/>
        <family val="2"/>
      </rPr>
      <t xml:space="preserve"> locality's contact for Adoption Promotion &amp; Support Services</t>
    </r>
    <r>
      <rPr>
        <sz val="12"/>
        <color indexed="8"/>
        <rFont val="Calibri"/>
        <family val="2"/>
      </rPr>
      <t xml:space="preserve">? This may be the same person who is the contact for the PSSF program overall. </t>
    </r>
  </si>
  <si>
    <t xml:space="preserve">(Staff and Fringe benefits) Lump sum of all program related costs. </t>
  </si>
  <si>
    <t>PSSF Allocation:</t>
  </si>
  <si>
    <t xml:space="preserve">Budget Amt. for Staff and Operations - VDSS LASER Budget Line 855 (Complete if Applicable) </t>
  </si>
  <si>
    <t xml:space="preserve">Box 1 </t>
  </si>
  <si>
    <t>Box 2</t>
  </si>
  <si>
    <t>How much is your locality budgeting for Direct Costs (box 1 and box 2)</t>
  </si>
  <si>
    <t>Box 3</t>
  </si>
  <si>
    <t>How much is your locality budgeting for Indirect  Costs (box 3)</t>
  </si>
  <si>
    <t xml:space="preserve"> </t>
  </si>
  <si>
    <t xml:space="preserve">Section 1:  PSSF Allocation </t>
  </si>
  <si>
    <t xml:space="preserve">Section 2:  Amount Budgeted for Staff &amp; Operations Pertaining to the Local Department of Social Services </t>
  </si>
  <si>
    <t xml:space="preserve">Amount Budgeted for Service Code:  </t>
  </si>
  <si>
    <t xml:space="preserve">Section 1: PSSF Allocation </t>
  </si>
  <si>
    <t xml:space="preserve">Section 4: Amt. Budgeted for Direct Client Related Purchases </t>
  </si>
  <si>
    <t xml:space="preserve">Ending PSSF Balance </t>
  </si>
  <si>
    <r>
      <t xml:space="preserve">The amount in </t>
    </r>
    <r>
      <rPr>
        <b/>
        <sz val="11"/>
        <color indexed="8"/>
        <rFont val="Arial"/>
        <family val="2"/>
      </rPr>
      <t>box 3</t>
    </r>
    <r>
      <rPr>
        <sz val="11"/>
        <color indexed="8"/>
        <rFont val="Arial"/>
        <family val="2"/>
      </rPr>
      <t xml:space="preserve"> cannot exceed 8% of the total PSSF allocation or this amount  </t>
    </r>
  </si>
  <si>
    <t xml:space="preserve"> This is the amount entered in section 1. </t>
  </si>
  <si>
    <t xml:space="preserve"> This is the total amount listed in section 2, box 4</t>
  </si>
  <si>
    <t>Box 5</t>
  </si>
  <si>
    <t xml:space="preserve"> This is the total amount listed in section 3, box 5</t>
  </si>
  <si>
    <t xml:space="preserve"> This is the total amount listed in section 4, box 6</t>
  </si>
  <si>
    <t xml:space="preserve">Box 6 </t>
  </si>
  <si>
    <t xml:space="preserve"> If all funds have been allocated then this amount should be zero. </t>
  </si>
  <si>
    <t xml:space="preserve">Total PSSF allocation: </t>
  </si>
  <si>
    <t xml:space="preserve">Of the total PSSF allocation, the Federal and State share is 84.5% </t>
  </si>
  <si>
    <t xml:space="preserve">IMPORTANT REQUIRMENT: </t>
  </si>
  <si>
    <r>
      <t xml:space="preserve">Section 5: Summary of PSSF Allocation                                                                                                                                                       This </t>
    </r>
    <r>
      <rPr>
        <b/>
        <u val="single"/>
        <sz val="11"/>
        <color indexed="8"/>
        <rFont val="Arial"/>
        <family val="2"/>
      </rPr>
      <t>does not</t>
    </r>
    <r>
      <rPr>
        <b/>
        <sz val="11"/>
        <color indexed="8"/>
        <rFont val="Arial"/>
        <family val="2"/>
      </rPr>
      <t xml:space="preserve"> include funds for monthly caseworker visits VDSS LASER Cost Code 86608</t>
    </r>
  </si>
  <si>
    <t xml:space="preserve">Section 6: Match Requirement </t>
  </si>
  <si>
    <t>Do not separate these by program type. (Lump sum of all costs as illustrated:  Office Rent &amp; Utilities (non-client services) Postage, Printing, Telephone, &amp; Fax, and Equipment &amp; Supplies). Limited to 8% of total PSSF allocation</t>
  </si>
  <si>
    <t>Service Type:</t>
  </si>
  <si>
    <t>Service Type 3 - Time-Limited Family Reunification</t>
  </si>
  <si>
    <t xml:space="preserve">Service Type 4 - Adoption Promotion &amp; Support </t>
  </si>
  <si>
    <r>
      <t xml:space="preserve">Direct Costs for </t>
    </r>
    <r>
      <rPr>
        <b/>
        <u val="single"/>
        <sz val="11"/>
        <color indexed="8"/>
        <rFont val="Arial"/>
        <family val="2"/>
      </rPr>
      <t xml:space="preserve">Family Support &amp; Preservation </t>
    </r>
  </si>
  <si>
    <t>Total Budget Per Service Type</t>
  </si>
  <si>
    <r>
      <t xml:space="preserve">Section 4: VDSS LASER Budget Line 866 - </t>
    </r>
    <r>
      <rPr>
        <b/>
        <u val="single"/>
        <sz val="11"/>
        <color indexed="8"/>
        <rFont val="Arial"/>
        <family val="2"/>
      </rPr>
      <t>Direct Client</t>
    </r>
    <r>
      <rPr>
        <b/>
        <sz val="11"/>
        <color indexed="8"/>
        <rFont val="Arial"/>
        <family val="2"/>
      </rPr>
      <t xml:space="preserve"> Related Purchases </t>
    </r>
  </si>
  <si>
    <t xml:space="preserve">Promoting Safe &amp; Stable Families Program </t>
  </si>
  <si>
    <t>FIPS-Locality-Region :</t>
  </si>
  <si>
    <t>Please share any training and/or technical assistance your locality needs regarding Family Support below:</t>
  </si>
  <si>
    <t xml:space="preserve">Virginia Department of Social Services - Division of Family Services </t>
  </si>
  <si>
    <t xml:space="preserve">          Name of Employer         (if not DSS): </t>
  </si>
  <si>
    <t xml:space="preserve">Name of CPMT Chairperson: </t>
  </si>
  <si>
    <t>Name of LDSS Director:</t>
  </si>
  <si>
    <t>E-mail:</t>
  </si>
  <si>
    <t>Please click on this space and select the name of the locality this renewal application is based upon.</t>
  </si>
  <si>
    <r>
      <t>Who is the</t>
    </r>
    <r>
      <rPr>
        <b/>
        <sz val="12"/>
        <color indexed="8"/>
        <rFont val="Calibri"/>
        <family val="2"/>
      </rPr>
      <t xml:space="preserve"> locality's contact for Family Support Services</t>
    </r>
    <r>
      <rPr>
        <sz val="12"/>
        <color indexed="8"/>
        <rFont val="Calibri"/>
        <family val="2"/>
      </rPr>
      <t xml:space="preserve">? This may be the same person who is the primary contact for the PSSF program overall. </t>
    </r>
  </si>
  <si>
    <t xml:space="preserve">Agency &amp; Title: </t>
  </si>
  <si>
    <t>001 Accomack County---------------------------------------------------------------------------- Eastern Region</t>
  </si>
  <si>
    <t xml:space="preserve">003 Albemarle County----------------------------------------------------------------------------- Piedmont Region </t>
  </si>
  <si>
    <t>005 Alleghany County------------------------------------------------------------------------------ Piedmont Region</t>
  </si>
  <si>
    <t>007 Amelia County---------------------------------------------------------------------------------- Central Region</t>
  </si>
  <si>
    <t>009 Amherst County-------------------------------------------------------------------------------- Piedmont Region</t>
  </si>
  <si>
    <t>011 Appomattox County---------------------------------------------------------------------------- Piedmont Region</t>
  </si>
  <si>
    <t>013 Arlington------------------------------------------------------------------------------------------ Northern Region</t>
  </si>
  <si>
    <t xml:space="preserve">015-790-820 Shenandoah Valley (Augusta-Staunton-Waynesboro)--------------------- Piedmont Region  </t>
  </si>
  <si>
    <t>017 Bath County------------------------------------------------------------------------------------- Piedmont Region</t>
  </si>
  <si>
    <t>019 Bedford County--------------------------------------------------------------------------------- Piedmont Region</t>
  </si>
  <si>
    <t>021 Bland County------------------------------------------------------------------------------------ Western Region</t>
  </si>
  <si>
    <t xml:space="preserve">023 Botetourt County-------------------------------------------------------------------------------- Piedmont Region </t>
  </si>
  <si>
    <t>025 Brunswick County------------------------------------------------------------------------------ Eastern Region</t>
  </si>
  <si>
    <t>027 Buchanan County------------------------------------------------------------------------------- Western Region</t>
  </si>
  <si>
    <t>029 Buckingham County---------------------------------------------------------------------------- Central Region</t>
  </si>
  <si>
    <t>031 Campbell County-------------------------------------------------------------------------------- Piedmont Region</t>
  </si>
  <si>
    <t>033 Caroline County---------------------------------------------------------------------------------- Central Region</t>
  </si>
  <si>
    <t>035 Carroll County------------------------------------------------------------------------------------ Western Region</t>
  </si>
  <si>
    <t>036 Charles City County----------------------------------------------------------------------------- Central Region</t>
  </si>
  <si>
    <t>037 Charlotte County--------------------------------------------------------------------------------- Piedmont Region</t>
  </si>
  <si>
    <t>041- 570 Chesterfield County - City of Colonial Heights ------------------------------------- Central Region</t>
  </si>
  <si>
    <t>043 Clarke County------------------------------------------------------------------------------------ Northern Region</t>
  </si>
  <si>
    <t>045 Craig County------------------------------------------------------------------------------------- Piedmont Region</t>
  </si>
  <si>
    <t>047 Culpeper County-------------------------------------------------------------------------------- Northern Region</t>
  </si>
  <si>
    <t>049 Cumberland County---------------------------------------------------------------------------- Central Region</t>
  </si>
  <si>
    <t>051 Dickenson County------------------------------------------------------------------------------ Western Region</t>
  </si>
  <si>
    <t>053 Dinwiddie County------------------------------------------------------------------------------- Eastern Region</t>
  </si>
  <si>
    <t>057 Essex County----------------------------------------------------------------------------------- Central Region</t>
  </si>
  <si>
    <t>059-600-610 Fairfax County - Fairfax City - Falls Church ---------------------------------- Northern Region</t>
  </si>
  <si>
    <t>061 Fauquier County-------------------------------------------------------------------------------- Northern Region</t>
  </si>
  <si>
    <t>063 Floyd County------------------------------------------------------------------------------------ Western Region</t>
  </si>
  <si>
    <t>065 Fluvanna County------------------------------------------------------------------------------- Central Region</t>
  </si>
  <si>
    <t>067 Franklin County-------------------------------------------------------------------------------- Piedmont Region</t>
  </si>
  <si>
    <t>069 Frederick County------------------------------------------------------------------------------ Northern Region</t>
  </si>
  <si>
    <t>071 Giles County------------------------------------------------------------------------------------ Western Region</t>
  </si>
  <si>
    <t>073 Gloucester County---------------------------------------------------------------------------- Eastern Region</t>
  </si>
  <si>
    <t>075 Goochland County---------------------------------------------------------------------------- Central Region</t>
  </si>
  <si>
    <t>077 Grayson County------------------------------------------------------------------------------- Western Region</t>
  </si>
  <si>
    <t>079 Greene County-------------------------------------------------------------------------------- Northern Region</t>
  </si>
  <si>
    <t>081-595 Greensville County &amp; City of Emporia --------------------------------------------- Eastern Region</t>
  </si>
  <si>
    <t>083 Halifax County--------------------------------------------------------------------------------- Piedmont Region</t>
  </si>
  <si>
    <t>085 Hanover County------------------------------------------------------------------------------- Central Region</t>
  </si>
  <si>
    <t>087 Henrico County-------------------------------------------------------------------------------- Central Region</t>
  </si>
  <si>
    <t>089 Henry County----------------------------------------------------------------------------------- Piedmont Region</t>
  </si>
  <si>
    <t>091 Highland County-------------------------------------------------------------------------------- Piedmont Region</t>
  </si>
  <si>
    <t>093 Isle of Wight County--------------------------------------------------------------------------- Eastern Region</t>
  </si>
  <si>
    <t>095 James City County----------------------------------------------------------------------------- Eastern Region</t>
  </si>
  <si>
    <t>097 King &amp; Queen County-------------------------------------------------------------------------- Central Region</t>
  </si>
  <si>
    <t>099 King George County --------------------------------------------------------------------------- Northern Region</t>
  </si>
  <si>
    <t>101 King William County --------------------------------------------------------------------------- Central Region</t>
  </si>
  <si>
    <t>103 Lancaster County------------------------------------------------------------------------------- Central Region</t>
  </si>
  <si>
    <t>105 Lee County --------------------------------------------------------------------------------------- Western Region</t>
  </si>
  <si>
    <t>107 Loudoun County---------------------------------------------------------------------------------- Northern Region</t>
  </si>
  <si>
    <t>109 Louisa County------------------------------------------------------------------------------------- Northern Region</t>
  </si>
  <si>
    <t>111 Lunenburg County-------------------------------------------------------------------------------- Central Region</t>
  </si>
  <si>
    <t>113 Madison County----------------------------------------------------------------------------------- Northern Region</t>
  </si>
  <si>
    <t>115 Mathews County---------------------------------------------------------------------------------- Eastern Region</t>
  </si>
  <si>
    <t>117 Mecklenburg County ----------------------------------------------------------------------------- Piedmont Region</t>
  </si>
  <si>
    <t>119 Middlesex County--------------------------------------------------------------------------------- Central Region</t>
  </si>
  <si>
    <t>121 Montgomery County------------------------------------------------------------------------------ Piedmont Region</t>
  </si>
  <si>
    <t>125 Nelson County------------------------------------------------------------------------------------- Piedmont Region</t>
  </si>
  <si>
    <t>127 New Kent County--------------------------------------------------------------------------------- Central Region</t>
  </si>
  <si>
    <t>131 Northampton County----------------------------------------------------------------------------- Eastern Region</t>
  </si>
  <si>
    <t>133 Northumberland County ------------------------------------------------------------------------ Central Region</t>
  </si>
  <si>
    <t>135 Nottoway County---------------------------------------------------------------------------------- Central Region</t>
  </si>
  <si>
    <t>137 Orange County------------------------------------------------------------------------------------ Northern Region</t>
  </si>
  <si>
    <t>139 Page County--------------------------------------------------------------------------------------- Northern Region</t>
  </si>
  <si>
    <t>141 Patrick County------------------------------------------------------------------------------------- Western Region</t>
  </si>
  <si>
    <t>143 Pittsylvania County------------------------------------------------------------------------------- Western Region</t>
  </si>
  <si>
    <t>145 Powhatan County--------------------------------------------------------------------------------- Central Region</t>
  </si>
  <si>
    <t>147 Prince Edward County--------------------------------------------------------------------------- Central Region</t>
  </si>
  <si>
    <t>149 Prince George County---------------------------------------------------------------------------- Eastern Region</t>
  </si>
  <si>
    <t>153 Prince William County---------------------------------------------------------------------------- Northern Region</t>
  </si>
  <si>
    <t>155 Pulaski County------------------------------------------------------------------------------------- Western Region</t>
  </si>
  <si>
    <t xml:space="preserve">157 Rappahannock County--------------------------------------------------------------------------- Northern Region </t>
  </si>
  <si>
    <t>159 Richmond County--------------------------------------------------------------------------------- Central Region</t>
  </si>
  <si>
    <t>161-775 Roanoke County - City of Salem -------------------------------------------------------- Piedmont Region</t>
  </si>
  <si>
    <t>163-530-678 Rockbridge County - City of Buena Vista - City of Lexington ---------------- Piedmont Region</t>
  </si>
  <si>
    <t>165-660 Rockingham County - City of Harrisonburg ------------------------------------------- Northern Region</t>
  </si>
  <si>
    <t>167 Russell County------------------------------------------------------------------------------------ Western Region</t>
  </si>
  <si>
    <t>169 Scott County--------------------------------------------------------------------------------------- Western Region</t>
  </si>
  <si>
    <t>171 Shenandoah County----------------------------------------------------------------------------- Northern Region</t>
  </si>
  <si>
    <t>173 Smyth County------------------------------------------------------------------------------------- Western Region</t>
  </si>
  <si>
    <t>175 Southampton County---------------------------------------------------------------------------- Eastern Region</t>
  </si>
  <si>
    <t>177 Spotsylvania County----------------------------------------------------------------------------- Northern Region</t>
  </si>
  <si>
    <t>179 Stafford County----------------------------------------------------------------------------------- Northern Region</t>
  </si>
  <si>
    <t>181 Surry County-------------------------------------------------------------------------------------- Eastern Region</t>
  </si>
  <si>
    <t>183 Sussex County----------------------------------------------------------------------------------- Eastern Region</t>
  </si>
  <si>
    <t>185 Tazewell County--------------------------------------------------------------------------------- Western Region</t>
  </si>
  <si>
    <t>187 Warren County----------------------------------------------------------------------------------- Northern Region</t>
  </si>
  <si>
    <t>191 Washington County----------------------------------------------------------------------------- Western Region</t>
  </si>
  <si>
    <t>193 Westmoreland County------------------------------------------------------------------------- Central Region</t>
  </si>
  <si>
    <t>195 Wise County------------------------------------------------------------------------------------- Western Region</t>
  </si>
  <si>
    <t>197 Wythe County----------------------------------------------------------------------------------- Western Region</t>
  </si>
  <si>
    <t>199-735 York County - City of Poquoson ------------------------------------------------------ Eastern Region</t>
  </si>
  <si>
    <t>510 City of Alexandria------------------------------------------------------------------------------- Northern Region</t>
  </si>
  <si>
    <t>520 City of Bristol------------------------------------------------------------------------------------ Western Region</t>
  </si>
  <si>
    <t>540 City of Charlottesville-------------------------------------------------------------------------- Piedmont Region</t>
  </si>
  <si>
    <t>550 City of Chesapeake---------------------------------------------------------------------------- Eastern Region</t>
  </si>
  <si>
    <t>590 City of Danville---------------------------------------------------------------------------------- Piedmont Region</t>
  </si>
  <si>
    <t>620 City of Franklin---------------------------------------------------------------------------------- Eastern Region</t>
  </si>
  <si>
    <t>630 City of Fredericksburg------------------------------------------------------------------------- Northern Region</t>
  </si>
  <si>
    <t>640 City of Galax------------------------------------------------------------------------------------- Western Region</t>
  </si>
  <si>
    <t>650 City of Hampton--------------------------------------------------------------------------------- Eastern Region</t>
  </si>
  <si>
    <t>670 City of Hopewell--------------------------------------------------------------------------------- Central Region</t>
  </si>
  <si>
    <t>680 City of Lynchburg------------------------------------------------------------------------------- Piedmont Region</t>
  </si>
  <si>
    <t>683 City of Manassas------------------------------------------------------------------------------- Northern Region</t>
  </si>
  <si>
    <t>685 City of Manassas Park------------------------------------------------------------------------ Northern Region</t>
  </si>
  <si>
    <t>690 City of Martinsville------------------------------------------------------------------------------ Piedmont Region</t>
  </si>
  <si>
    <t>700 City of Newport News------------------------------------------------------------------------- Eastern Region</t>
  </si>
  <si>
    <t>710 City of Norfolk----------------------------------------------------------------------------------- Eastern Region</t>
  </si>
  <si>
    <t>720 City of Norton----------------------------------------------------------------------------------- Western Region</t>
  </si>
  <si>
    <t>730 City of Petersburg----------------------------------------------------------------------------- Central Region</t>
  </si>
  <si>
    <t>740 City of Portsmouth---------------------------------------------------------------------------- Eastern Region</t>
  </si>
  <si>
    <t>750 City of Radford--------------------------------------------------------------------------------- Western Region</t>
  </si>
  <si>
    <t>760 City of Richmond------------------------------------------------------------------------------ Central Region</t>
  </si>
  <si>
    <t>770 City of Roanoke-------------------------------------------------------------------------------- Piedmont Region</t>
  </si>
  <si>
    <t>800 City of Suffolk----------------------------------------------------------------------------------- Eastern Region</t>
  </si>
  <si>
    <t>810 City of Virginia Beach------------------------------------------------------------------------- Eastern Region</t>
  </si>
  <si>
    <t>830 City of Williamsburg-------------------------------------------------------------------------- Eastern Region</t>
  </si>
  <si>
    <t>840 City of Winchester---------------------------------------------------------------------------- Northern Region</t>
  </si>
  <si>
    <t>Name and contact information of authorities overseeing the locality's PSSF Program</t>
  </si>
  <si>
    <t xml:space="preserve"> Primary PSSF Program Contact Information</t>
  </si>
  <si>
    <t>Service Type 4 - Adoption Promotion &amp; Support</t>
  </si>
  <si>
    <t xml:space="preserve"> Budget Summary</t>
  </si>
  <si>
    <t xml:space="preserve">Families who may receive FPS are those with children ages birth through 17 years who are at imminent risk of out of home placement into the social services, mental health, developmental disabilities, substance abuse, or juvenile justice systems. The populations of children for whom these services shall be made available include those alleged or found to be abused, neglected, or dependent; emotionally or behaviorally disturbed; undisciplined or delinquent; and/or have medical needs, that with assistance, could be managed in the home. </t>
  </si>
  <si>
    <t>Please share any training and/or technical assistance your locality needs regarding Family Preservation below:</t>
  </si>
  <si>
    <t xml:space="preserve">Service Type 2 - Family Preservation Services       </t>
  </si>
  <si>
    <t xml:space="preserve"> Service Type 1 - Family Support Services        </t>
  </si>
  <si>
    <t>List the goods and/or services to be provided to the eligible population needing assistance.</t>
  </si>
  <si>
    <t xml:space="preserve">Based on the standard definition(above), please describe your locality's eligible population for Family Preservation Services that is within the standard definition. The entire definition may be used or a portion of it.  Also, include the phone number for potential clients to call if goods and/or services are needed: </t>
  </si>
  <si>
    <t>The CPMT Chair must type his or her name &amp; date to indicate that the CPMT approves of this renewal application.</t>
  </si>
  <si>
    <t>Name of Contractor:                                            (List each contractor)</t>
  </si>
  <si>
    <t xml:space="preserve">Section 3: Amt. Budgeted for Contracts </t>
  </si>
  <si>
    <t xml:space="preserve">The LDSS Director must type his or her name &amp; date indicating approval of this application and that the LDSS will claim reimbursements for expenditures via LASER BRS once this application is approved by the VDSS. </t>
  </si>
  <si>
    <r>
      <t xml:space="preserve">Family Support VDSS LASER Cost Code 86601   </t>
    </r>
    <r>
      <rPr>
        <b/>
        <sz val="11"/>
        <color indexed="8"/>
        <rFont val="Arial"/>
        <family val="2"/>
      </rPr>
      <t>(enter dollar amt.  budgeted for contractor  below)</t>
    </r>
  </si>
  <si>
    <r>
      <t xml:space="preserve">Adoption Promotion &amp; Support                    VDSS LASER Cost Code 86606        </t>
    </r>
    <r>
      <rPr>
        <b/>
        <sz val="11"/>
        <color indexed="8"/>
        <rFont val="Arial"/>
        <family val="2"/>
      </rPr>
      <t>(enter dollar amt.  budgeted for contractor below )</t>
    </r>
  </si>
  <si>
    <t>Staff and Operations costs include Direct Personnel Costs provided by the local department of social services (LDSS) and Indirect Operations Costs incurred by the LDSS, previously called Administrative Costs.  These costs can only be claimed by the LDSS.  Contractor personnel cost are claimed under LASER Budget Line 866.</t>
  </si>
  <si>
    <r>
      <t xml:space="preserve">Section 3: VDSS LASER Budget Line 866 - </t>
    </r>
    <r>
      <rPr>
        <b/>
        <u val="single"/>
        <sz val="11"/>
        <color indexed="8"/>
        <rFont val="Arial"/>
        <family val="2"/>
      </rPr>
      <t>Goods and/or Services Purchased via Contract(s)</t>
    </r>
  </si>
  <si>
    <t>Please share any training and/or technical assistance your locality needs regarding Adoption Promotion &amp; Support:</t>
  </si>
  <si>
    <r>
      <t xml:space="preserve">This application must be e-mailed to pssf.cvcc@dss.virginia.gov. </t>
    </r>
    <r>
      <rPr>
        <b/>
        <sz val="11"/>
        <color indexed="56"/>
        <rFont val="Arial"/>
        <family val="2"/>
      </rPr>
      <t>Include in the e-mail that the CPMT Chair and the LDSS Director typed their names on the budget sheet indicating their approval of the renewal application.</t>
    </r>
    <r>
      <rPr>
        <b/>
        <sz val="11"/>
        <color indexed="8"/>
        <rFont val="Arial"/>
        <family val="2"/>
      </rPr>
      <t xml:space="preserve"> The CPMT Chair or LDSS Director must submit this application.  Whoever submits the application must copy the other. For example, if the LDSS Director submits the application then s/he must copy the CPMT Chair on the e-mail.  </t>
    </r>
  </si>
  <si>
    <t xml:space="preserve">Key a X besides the type of application submission (only select one): </t>
  </si>
  <si>
    <t>-     -     -     -     -     -     -     -     -     -     -     -     -      -     -     -      -      -      -      -       -       -      -      -      -     -      -     -     -      -      -      -</t>
  </si>
  <si>
    <t>Program Reporting and Evaluation Requirements:</t>
  </si>
  <si>
    <t>Sincerely,</t>
  </si>
  <si>
    <t xml:space="preserve">LDSS Director </t>
  </si>
  <si>
    <t xml:space="preserve">PSSF Allocation </t>
  </si>
  <si>
    <t xml:space="preserve">Amt. Budgeted for Contracts </t>
  </si>
  <si>
    <t xml:space="preserve">Amt. Budgeted for Direct Client Related Purchases </t>
  </si>
  <si>
    <t>Family Support</t>
  </si>
  <si>
    <t>Family Preservation</t>
  </si>
  <si>
    <t xml:space="preserve">Adoption Promotion &amp; Support </t>
  </si>
  <si>
    <t>Indirect Costs</t>
  </si>
  <si>
    <t>Service Type 1 - Family Support</t>
  </si>
  <si>
    <t>Service Type 2 - Family Preservation</t>
  </si>
  <si>
    <t>If "other - service code 200" was selected above, please described other below:</t>
  </si>
  <si>
    <r>
      <t xml:space="preserve">Total Amount Budgeted for Direct Client Related Purchases for </t>
    </r>
    <r>
      <rPr>
        <b/>
        <sz val="11"/>
        <color indexed="60"/>
        <rFont val="Calibri"/>
        <family val="2"/>
      </rPr>
      <t>Family Preservation</t>
    </r>
    <r>
      <rPr>
        <sz val="11"/>
        <color theme="1"/>
        <rFont val="Calibri"/>
        <family val="2"/>
      </rPr>
      <t xml:space="preserve">: </t>
    </r>
  </si>
  <si>
    <r>
      <t xml:space="preserve">Total Amount Budgeted for Direct Client Related Purchases for </t>
    </r>
    <r>
      <rPr>
        <b/>
        <sz val="11"/>
        <color indexed="17"/>
        <rFont val="Calibri"/>
        <family val="2"/>
      </rPr>
      <t>Family Support</t>
    </r>
    <r>
      <rPr>
        <sz val="11"/>
        <color theme="1"/>
        <rFont val="Calibri"/>
        <family val="2"/>
      </rPr>
      <t xml:space="preserve">: </t>
    </r>
  </si>
  <si>
    <r>
      <t xml:space="preserve">Total Amount Budgeted for Direct Client Related Purchases for </t>
    </r>
    <r>
      <rPr>
        <b/>
        <sz val="11"/>
        <color indexed="59"/>
        <rFont val="Calibri"/>
        <family val="2"/>
      </rPr>
      <t>Adoption Promotion &amp; Support</t>
    </r>
    <r>
      <rPr>
        <sz val="11"/>
        <color theme="1"/>
        <rFont val="Calibri"/>
        <family val="2"/>
      </rPr>
      <t xml:space="preserve">: </t>
    </r>
  </si>
  <si>
    <t xml:space="preserve">Total Amount Budgeted for Section 4 - Direct Client Related Purchases </t>
  </si>
  <si>
    <t xml:space="preserve">We also agree that PSSF funds will be used as detailed in this renewal application once approved by VDSS.  If for some reason, modifications are needed to this renewal application, we will seek approval from VDSS (pssf.cvcc@dss.virginia.gov) to amend the VDSS approved renewal application. </t>
  </si>
  <si>
    <t xml:space="preserve">Section 7: Locality Approval </t>
  </si>
  <si>
    <r>
      <t xml:space="preserve">Total Amount Budget for Staff &amp; Operation for the LDSS </t>
    </r>
    <r>
      <rPr>
        <b/>
        <sz val="11"/>
        <color indexed="8"/>
        <rFont val="Arial"/>
        <family val="2"/>
      </rPr>
      <t>(Box 4)</t>
    </r>
  </si>
  <si>
    <t>Match Requirements</t>
  </si>
  <si>
    <t xml:space="preserve">Amt. Budgeted for LDSS Staff &amp; Operations </t>
  </si>
  <si>
    <t>Of the total PSSF allocation, the Local Required Match is  15.5%</t>
  </si>
  <si>
    <t xml:space="preserve">Locality: </t>
  </si>
  <si>
    <t>CPMT Chair</t>
  </si>
  <si>
    <t>Date</t>
  </si>
  <si>
    <t xml:space="preserve">Dear Local CPMT Chair and LDSS Director: </t>
  </si>
  <si>
    <t xml:space="preserve"> &lt; - Should be Zero</t>
  </si>
  <si>
    <t xml:space="preserve">Total Amount Budgeted for Section 3: Contracts: </t>
  </si>
  <si>
    <t xml:space="preserve">By Dollar Amounts </t>
  </si>
  <si>
    <t>By Percent</t>
  </si>
  <si>
    <t>Amount Unobligated</t>
  </si>
  <si>
    <t>Method of Reimbursement for Budget Line 866 is as follows:</t>
  </si>
  <si>
    <t>Amount Budgeted Per Service Type</t>
  </si>
  <si>
    <t>pssf.cvcc@dss.virginia.gov</t>
  </si>
  <si>
    <t>Division of Family Services</t>
  </si>
  <si>
    <t xml:space="preserve">The budget is approved as follows: </t>
  </si>
  <si>
    <r>
      <t xml:space="preserve">Summary of PSSF Allocation                                                                                                                                                       This </t>
    </r>
    <r>
      <rPr>
        <b/>
        <u val="single"/>
        <sz val="12"/>
        <color indexed="8"/>
        <rFont val="Calibri"/>
        <family val="2"/>
      </rPr>
      <t>does not</t>
    </r>
    <r>
      <rPr>
        <b/>
        <sz val="12"/>
        <color indexed="8"/>
        <rFont val="Calibri"/>
        <family val="2"/>
      </rPr>
      <t xml:space="preserve"> include funds for monthly caseworker visits VDSS LASER Cost Code 86608</t>
    </r>
  </si>
  <si>
    <t xml:space="preserve">The PSSF program will be monitored and evaluated via submission of quarterly reports, yearly report, OASIS data, LASER reports, desk reviews, on-site reviews, and other acceptable methods as deemed appropriate. </t>
  </si>
  <si>
    <t>Total PSSF Allocation in %</t>
  </si>
  <si>
    <t>Total PSSF Allocation in $</t>
  </si>
  <si>
    <t xml:space="preserve">Pie charts should display once figures are entered into the budget. </t>
  </si>
  <si>
    <t>Virginia Department of Social Services (VDSS)</t>
  </si>
  <si>
    <t>PSSF Allocations (cost codes 86601,86602, 86605, &amp; 86606)</t>
  </si>
  <si>
    <t>Monthly Caseworker Visit Allocations  (cost code 86608)</t>
  </si>
  <si>
    <t>Total Allocation for BL 866</t>
  </si>
  <si>
    <t>LOCALITY</t>
  </si>
  <si>
    <t>REGION</t>
  </si>
  <si>
    <t xml:space="preserve">FEDERAL &amp; STATE FUNDS ($)  84.5% </t>
  </si>
  <si>
    <t>REQUIRED LOCAL MATCH ($) 15.5%</t>
  </si>
  <si>
    <t xml:space="preserve">TOTAL ESTIMATED ALLOCATION ($) 100% </t>
  </si>
  <si>
    <t xml:space="preserve">If the locality receives PSSF funds and monthly caseworker visits funds then the total allocation before transferring any funds to BL 855 (staff &amp; operations) is as follows for BL 866: </t>
  </si>
  <si>
    <t>001</t>
  </si>
  <si>
    <t>Accomack</t>
  </si>
  <si>
    <t>Eastern</t>
  </si>
  <si>
    <t xml:space="preserve">003 </t>
  </si>
  <si>
    <t>Piedmont</t>
  </si>
  <si>
    <t>005</t>
  </si>
  <si>
    <t>Alleghany-Covington</t>
  </si>
  <si>
    <t>007</t>
  </si>
  <si>
    <t>Amelia</t>
  </si>
  <si>
    <t xml:space="preserve">Central </t>
  </si>
  <si>
    <t>009</t>
  </si>
  <si>
    <t xml:space="preserve">Amherst </t>
  </si>
  <si>
    <t>011</t>
  </si>
  <si>
    <t>Appomattox</t>
  </si>
  <si>
    <t>Arlington</t>
  </si>
  <si>
    <t>Northern</t>
  </si>
  <si>
    <t>015</t>
  </si>
  <si>
    <t>Shenandoah Valley</t>
  </si>
  <si>
    <t>017</t>
  </si>
  <si>
    <t>Bath</t>
  </si>
  <si>
    <t>019</t>
  </si>
  <si>
    <t>021</t>
  </si>
  <si>
    <t>Bland</t>
  </si>
  <si>
    <t>Western</t>
  </si>
  <si>
    <t>023</t>
  </si>
  <si>
    <t>Botetourt</t>
  </si>
  <si>
    <t>025</t>
  </si>
  <si>
    <t>Brunswick</t>
  </si>
  <si>
    <t>027</t>
  </si>
  <si>
    <t xml:space="preserve">Buchanan </t>
  </si>
  <si>
    <t>029</t>
  </si>
  <si>
    <t>Buckingham</t>
  </si>
  <si>
    <t>031</t>
  </si>
  <si>
    <t>Campbell</t>
  </si>
  <si>
    <t>033</t>
  </si>
  <si>
    <t>Caroline</t>
  </si>
  <si>
    <t>035</t>
  </si>
  <si>
    <t>Carroll</t>
  </si>
  <si>
    <t>036</t>
  </si>
  <si>
    <t>Charles City County</t>
  </si>
  <si>
    <t>037</t>
  </si>
  <si>
    <t xml:space="preserve">Charlotte </t>
  </si>
  <si>
    <t>041</t>
  </si>
  <si>
    <t xml:space="preserve">Chesterfield-Colonial Heights </t>
  </si>
  <si>
    <t>043</t>
  </si>
  <si>
    <t>Clarke</t>
  </si>
  <si>
    <t>045</t>
  </si>
  <si>
    <t>Craig</t>
  </si>
  <si>
    <t>047</t>
  </si>
  <si>
    <t>Culpeper</t>
  </si>
  <si>
    <t>049</t>
  </si>
  <si>
    <t>Cumberland</t>
  </si>
  <si>
    <t>051</t>
  </si>
  <si>
    <t xml:space="preserve">Dickenson </t>
  </si>
  <si>
    <t>053</t>
  </si>
  <si>
    <t>Dinwiddie</t>
  </si>
  <si>
    <t>057</t>
  </si>
  <si>
    <t>Essex</t>
  </si>
  <si>
    <t xml:space="preserve">Fairfax County-Fairfax City-Falls Church </t>
  </si>
  <si>
    <t>061</t>
  </si>
  <si>
    <t xml:space="preserve">Fauquier </t>
  </si>
  <si>
    <t>063</t>
  </si>
  <si>
    <t>Floyd</t>
  </si>
  <si>
    <t>065</t>
  </si>
  <si>
    <t xml:space="preserve">Fluvanna </t>
  </si>
  <si>
    <t>067</t>
  </si>
  <si>
    <t>Franklin County</t>
  </si>
  <si>
    <t>069</t>
  </si>
  <si>
    <t xml:space="preserve">Frederick </t>
  </si>
  <si>
    <t>071</t>
  </si>
  <si>
    <t>Giles</t>
  </si>
  <si>
    <t>073</t>
  </si>
  <si>
    <t>Gloucester</t>
  </si>
  <si>
    <t>075</t>
  </si>
  <si>
    <t>Goochland</t>
  </si>
  <si>
    <t>077</t>
  </si>
  <si>
    <t>Grayson</t>
  </si>
  <si>
    <t>079</t>
  </si>
  <si>
    <t>Greene</t>
  </si>
  <si>
    <t>081</t>
  </si>
  <si>
    <t xml:space="preserve">Greensville-Emporia </t>
  </si>
  <si>
    <t>083</t>
  </si>
  <si>
    <t>Halifax</t>
  </si>
  <si>
    <t>085</t>
  </si>
  <si>
    <t>Hanover</t>
  </si>
  <si>
    <t>087</t>
  </si>
  <si>
    <t>Henrico</t>
  </si>
  <si>
    <t>089</t>
  </si>
  <si>
    <t>Henry</t>
  </si>
  <si>
    <t>091</t>
  </si>
  <si>
    <t>Highland</t>
  </si>
  <si>
    <t>093</t>
  </si>
  <si>
    <t>Isle of Wight</t>
  </si>
  <si>
    <t>095</t>
  </si>
  <si>
    <t>James City County</t>
  </si>
  <si>
    <t>097</t>
  </si>
  <si>
    <t>King And Queen</t>
  </si>
  <si>
    <t>099</t>
  </si>
  <si>
    <t xml:space="preserve">King George </t>
  </si>
  <si>
    <t>101</t>
  </si>
  <si>
    <t xml:space="preserve">King William </t>
  </si>
  <si>
    <t>103</t>
  </si>
  <si>
    <t>Lancaster</t>
  </si>
  <si>
    <t>105</t>
  </si>
  <si>
    <t>Lee</t>
  </si>
  <si>
    <t>Loudoun</t>
  </si>
  <si>
    <t>109</t>
  </si>
  <si>
    <t>Louisa</t>
  </si>
  <si>
    <t>111</t>
  </si>
  <si>
    <t>Lunenburg</t>
  </si>
  <si>
    <t>113</t>
  </si>
  <si>
    <t xml:space="preserve">Madison </t>
  </si>
  <si>
    <t>115</t>
  </si>
  <si>
    <t xml:space="preserve">Mathews </t>
  </si>
  <si>
    <t>117</t>
  </si>
  <si>
    <t>Mecklenburg</t>
  </si>
  <si>
    <t>119</t>
  </si>
  <si>
    <t xml:space="preserve">Middlesex </t>
  </si>
  <si>
    <t>121</t>
  </si>
  <si>
    <t>Montgomery</t>
  </si>
  <si>
    <t>125</t>
  </si>
  <si>
    <t>Nelson</t>
  </si>
  <si>
    <t>127</t>
  </si>
  <si>
    <t>New Kent</t>
  </si>
  <si>
    <t>131</t>
  </si>
  <si>
    <t>Northampton</t>
  </si>
  <si>
    <t>133</t>
  </si>
  <si>
    <t xml:space="preserve">Northumberland </t>
  </si>
  <si>
    <t>135</t>
  </si>
  <si>
    <t>Nottoway</t>
  </si>
  <si>
    <t>137</t>
  </si>
  <si>
    <t>Orange</t>
  </si>
  <si>
    <t>139</t>
  </si>
  <si>
    <t>Page</t>
  </si>
  <si>
    <t>141</t>
  </si>
  <si>
    <t>Patrick</t>
  </si>
  <si>
    <t>143</t>
  </si>
  <si>
    <t xml:space="preserve">Pittsylvania </t>
  </si>
  <si>
    <t>145</t>
  </si>
  <si>
    <t xml:space="preserve">Powhatan </t>
  </si>
  <si>
    <t>147</t>
  </si>
  <si>
    <t>Prince Edward</t>
  </si>
  <si>
    <t>149</t>
  </si>
  <si>
    <t xml:space="preserve">Prince George </t>
  </si>
  <si>
    <t xml:space="preserve">Prince William </t>
  </si>
  <si>
    <t>155</t>
  </si>
  <si>
    <t>Pulaski</t>
  </si>
  <si>
    <t>157</t>
  </si>
  <si>
    <t>Rappahannock</t>
  </si>
  <si>
    <t>159</t>
  </si>
  <si>
    <t>Richmond County</t>
  </si>
  <si>
    <t>161</t>
  </si>
  <si>
    <t>Roanoke County-Salem</t>
  </si>
  <si>
    <t>163</t>
  </si>
  <si>
    <t>Rockbridge-Buena Vista and Lexington</t>
  </si>
  <si>
    <t>165</t>
  </si>
  <si>
    <t>Rockingham-Harrisonburg</t>
  </si>
  <si>
    <t>167</t>
  </si>
  <si>
    <t>Russell</t>
  </si>
  <si>
    <t>169</t>
  </si>
  <si>
    <t>Scott</t>
  </si>
  <si>
    <t>171</t>
  </si>
  <si>
    <t xml:space="preserve">Shenandoah County </t>
  </si>
  <si>
    <t>173</t>
  </si>
  <si>
    <t>Smyth</t>
  </si>
  <si>
    <t>175</t>
  </si>
  <si>
    <t>Southampton</t>
  </si>
  <si>
    <t>177</t>
  </si>
  <si>
    <t xml:space="preserve">Spotsylvania </t>
  </si>
  <si>
    <t>179</t>
  </si>
  <si>
    <t>Stafford</t>
  </si>
  <si>
    <t>181</t>
  </si>
  <si>
    <t>Surry</t>
  </si>
  <si>
    <t>183</t>
  </si>
  <si>
    <t>Sussex</t>
  </si>
  <si>
    <t>185</t>
  </si>
  <si>
    <t>Tazewell</t>
  </si>
  <si>
    <t>187</t>
  </si>
  <si>
    <t>Warren</t>
  </si>
  <si>
    <t>191</t>
  </si>
  <si>
    <t>Washington</t>
  </si>
  <si>
    <t>193</t>
  </si>
  <si>
    <t>Westmoreland</t>
  </si>
  <si>
    <t>195</t>
  </si>
  <si>
    <t>Wise</t>
  </si>
  <si>
    <t>197</t>
  </si>
  <si>
    <t>Wythe</t>
  </si>
  <si>
    <t>199</t>
  </si>
  <si>
    <t>York-Poquoson</t>
  </si>
  <si>
    <t xml:space="preserve">Alexandria </t>
  </si>
  <si>
    <t>520</t>
  </si>
  <si>
    <t>Bristol</t>
  </si>
  <si>
    <t>540</t>
  </si>
  <si>
    <t>550</t>
  </si>
  <si>
    <t xml:space="preserve">Chesapeake </t>
  </si>
  <si>
    <t>590</t>
  </si>
  <si>
    <t>Danville</t>
  </si>
  <si>
    <t>620</t>
  </si>
  <si>
    <t>Franklin City</t>
  </si>
  <si>
    <t>630</t>
  </si>
  <si>
    <t>Fredericksburg</t>
  </si>
  <si>
    <t>640</t>
  </si>
  <si>
    <t>Galax</t>
  </si>
  <si>
    <t>650</t>
  </si>
  <si>
    <t>Hampton</t>
  </si>
  <si>
    <t>670</t>
  </si>
  <si>
    <t>Hopewell</t>
  </si>
  <si>
    <t>680</t>
  </si>
  <si>
    <t>Lynchburg</t>
  </si>
  <si>
    <t>Manassas</t>
  </si>
  <si>
    <t>Manassas Park</t>
  </si>
  <si>
    <t>690</t>
  </si>
  <si>
    <t xml:space="preserve">Martinsville </t>
  </si>
  <si>
    <t>700</t>
  </si>
  <si>
    <t>Newport News</t>
  </si>
  <si>
    <t>710</t>
  </si>
  <si>
    <t>Norfolk</t>
  </si>
  <si>
    <t>720</t>
  </si>
  <si>
    <t>Norton</t>
  </si>
  <si>
    <t>730</t>
  </si>
  <si>
    <t>Petersburg</t>
  </si>
  <si>
    <t>740</t>
  </si>
  <si>
    <t>Portsmouth</t>
  </si>
  <si>
    <t>750</t>
  </si>
  <si>
    <t>Radford</t>
  </si>
  <si>
    <t>760</t>
  </si>
  <si>
    <t xml:space="preserve">Richmond City </t>
  </si>
  <si>
    <t>770</t>
  </si>
  <si>
    <t>Roanoke City</t>
  </si>
  <si>
    <t>800</t>
  </si>
  <si>
    <t xml:space="preserve">Suffolk </t>
  </si>
  <si>
    <t>810</t>
  </si>
  <si>
    <t>Virginia Beach</t>
  </si>
  <si>
    <t>830</t>
  </si>
  <si>
    <t>Williamsburg</t>
  </si>
  <si>
    <t>840</t>
  </si>
  <si>
    <t xml:space="preserve">Winchester </t>
  </si>
  <si>
    <t xml:space="preserve"> FIPS (*NOVA)</t>
  </si>
  <si>
    <t xml:space="preserve">Charlottesville </t>
  </si>
  <si>
    <t xml:space="preserve">Albemarle                                                  </t>
  </si>
  <si>
    <t>Please click here and select locality's allocation amount.</t>
  </si>
  <si>
    <t>013</t>
  </si>
  <si>
    <t>059</t>
  </si>
  <si>
    <t>107</t>
  </si>
  <si>
    <t>153</t>
  </si>
  <si>
    <t>510</t>
  </si>
  <si>
    <t xml:space="preserve">Bedford County </t>
  </si>
  <si>
    <t xml:space="preserve">Lead FIPS </t>
  </si>
  <si>
    <t>685</t>
  </si>
  <si>
    <t>683</t>
  </si>
  <si>
    <t xml:space="preserve">Section 2: Amt. Budgeted for LDSS Staff &amp; Operations </t>
  </si>
  <si>
    <t>FIPS-Locality-Allocation</t>
  </si>
  <si>
    <t>TOTAL</t>
  </si>
  <si>
    <r>
      <t xml:space="preserve">Type Date of Submission </t>
    </r>
    <r>
      <rPr>
        <b/>
        <sz val="10"/>
        <rFont val="Arial"/>
        <family val="2"/>
      </rPr>
      <t>(MM/DD/YY):</t>
    </r>
  </si>
  <si>
    <t>Families who adopt or express interest in adopting children out of the foster care system. Families who adopt and the adoption(s) are at risk of disruption.</t>
  </si>
  <si>
    <t xml:space="preserve">Must be initialed and dated manually by authorized VDSS staff member to be valid </t>
  </si>
  <si>
    <t xml:space="preserve">This person is responsible for managing the entire PSSF program.  </t>
  </si>
  <si>
    <t xml:space="preserve">Promoting Safe &amp; Stable Families (PSSF) Program </t>
  </si>
  <si>
    <t>The VDSS appreciates your locality's participation in the PSSF program to help people triumph over poverty, abuse and neglect to shape strong futures for themselves, their families and communities.</t>
  </si>
  <si>
    <t xml:space="preserve">Mid-Year Reviews: </t>
  </si>
  <si>
    <t xml:space="preserve">Maximum and Minimum Requirements </t>
  </si>
  <si>
    <t>Total Budgeted</t>
  </si>
  <si>
    <t>Total PSSF Allocation</t>
  </si>
  <si>
    <t xml:space="preserve">Minus (Total Amt. Budgted) </t>
  </si>
  <si>
    <t>Percent Amt. for Indirect Costs</t>
  </si>
  <si>
    <t>Percent Amt. for Family Support</t>
  </si>
  <si>
    <t>Percent Amt. for Family Preservation</t>
  </si>
  <si>
    <t xml:space="preserve">Percent Amt. for Adoption Promotion &amp; Support </t>
  </si>
  <si>
    <r>
      <rPr>
        <b/>
        <sz val="11"/>
        <color indexed="8"/>
        <rFont val="Calibri"/>
        <family val="2"/>
      </rPr>
      <t>Indirect Costs</t>
    </r>
    <r>
      <rPr>
        <sz val="11"/>
        <color theme="1"/>
        <rFont val="Calibri"/>
        <family val="2"/>
      </rPr>
      <t xml:space="preserve"> = </t>
    </r>
    <r>
      <rPr>
        <b/>
        <sz val="11"/>
        <color indexed="10"/>
        <rFont val="Calibri"/>
        <family val="2"/>
      </rPr>
      <t>Max</t>
    </r>
    <r>
      <rPr>
        <sz val="11"/>
        <color theme="1"/>
        <rFont val="Calibri"/>
        <family val="2"/>
      </rPr>
      <t xml:space="preserve"> of 8% of the total allocation</t>
    </r>
  </si>
  <si>
    <r>
      <rPr>
        <b/>
        <sz val="11"/>
        <color indexed="8"/>
        <rFont val="Calibri"/>
        <family val="2"/>
      </rPr>
      <t>Family Support</t>
    </r>
    <r>
      <rPr>
        <sz val="11"/>
        <color theme="1"/>
        <rFont val="Calibri"/>
        <family val="2"/>
      </rPr>
      <t xml:space="preserve"> =  </t>
    </r>
    <r>
      <rPr>
        <b/>
        <sz val="11"/>
        <color indexed="56"/>
        <rFont val="Calibri"/>
        <family val="2"/>
      </rPr>
      <t>Min</t>
    </r>
    <r>
      <rPr>
        <sz val="11"/>
        <color theme="1"/>
        <rFont val="Calibri"/>
        <family val="2"/>
      </rPr>
      <t xml:space="preserve"> of 20% of the total allocation</t>
    </r>
  </si>
  <si>
    <r>
      <rPr>
        <b/>
        <sz val="11"/>
        <color indexed="8"/>
        <rFont val="Calibri"/>
        <family val="2"/>
      </rPr>
      <t>Family Preservation</t>
    </r>
    <r>
      <rPr>
        <sz val="11"/>
        <color theme="1"/>
        <rFont val="Calibri"/>
        <family val="2"/>
      </rPr>
      <t xml:space="preserve"> = </t>
    </r>
    <r>
      <rPr>
        <b/>
        <sz val="11"/>
        <color indexed="56"/>
        <rFont val="Calibri"/>
        <family val="2"/>
      </rPr>
      <t>Min</t>
    </r>
    <r>
      <rPr>
        <sz val="11"/>
        <color theme="1"/>
        <rFont val="Calibri"/>
        <family val="2"/>
      </rPr>
      <t xml:space="preserve"> of 20% of the total allocation</t>
    </r>
  </si>
  <si>
    <r>
      <t xml:space="preserve">Adoption Promotion &amp; Support = </t>
    </r>
    <r>
      <rPr>
        <sz val="11"/>
        <color theme="1"/>
        <rFont val="Calibri"/>
        <family val="2"/>
      </rPr>
      <t xml:space="preserve">the locality is not required to budget any funds for this service type. However, it is permissible for the locality to budget funds for this service type. </t>
    </r>
  </si>
  <si>
    <r>
      <t xml:space="preserve">Budget Line 866 is for Purchase of Good and/or Services related to your locality's VDSS approved PSSF application. </t>
    </r>
    <r>
      <rPr>
        <sz val="11.5"/>
        <color indexed="8"/>
        <rFont val="Calibri"/>
        <family val="2"/>
      </rPr>
      <t>Reimbursements will be processed through LASER. Staff and operations costs incurred by a LDSS to implement the PSSF program will be reported in LASER through Budget Line 855 - Staff &amp; Operations.  The LDSS has the responsibility for program performance and accounting for costs charged to BL 855.</t>
    </r>
  </si>
  <si>
    <t>Of the total PSSF allocation, the Local Required Cash Match is 15.5%</t>
  </si>
  <si>
    <t>Program Consultant &amp; Administrator</t>
  </si>
  <si>
    <t xml:space="preserve">The amended budget is approved as follows: </t>
  </si>
  <si>
    <t xml:space="preserve">Family Support Services (FSS), which are primarily community-based preventive activities designed to promote the safety and well-being of children and families; to increase the strength and stability of families (including adoptive, foster, and extended families); promote parental competencies and behaviors that will increase the ability of families to successfully nurture their children; enable families to use other resources and opportunities available in the community; create supportive networks to enhance child-rearing abilities of parents and help compensate for the increased social isolation and vulnerability of families; and strengthen parental relationships and promote healthy marriages. Public Law 112-34 amended the definition to include mentoring programs. </t>
  </si>
  <si>
    <t>200 - Other - Service Code is not listed but the locality wants to provide this service (identify)</t>
  </si>
  <si>
    <t>Service Codes</t>
  </si>
  <si>
    <t xml:space="preserve">The Child Welfare Outcomes </t>
  </si>
  <si>
    <t>Outcome 3: Increase permanency for children in foster care</t>
  </si>
  <si>
    <t>201 - Emergency Situations - Unplanned/unbudgeted events that may occur during the fiscal year that needs immediate attention</t>
  </si>
  <si>
    <t>Outcome 10: Other: Please describe -&gt;</t>
  </si>
  <si>
    <t xml:space="preserve">Outcome 1: Prevent the neglect, abuse, or exploitation of children </t>
  </si>
  <si>
    <t xml:space="preserve">Outcome 2: Increase the number of children who are able to remain safely with their families </t>
  </si>
  <si>
    <t xml:space="preserve">Outcome 4: Reduce recurrence of child abuse and/or neglect </t>
  </si>
  <si>
    <t>Outcome 5: Reduce the incidence of child abuse and/or neglect in foster care</t>
  </si>
  <si>
    <t xml:space="preserve">Outcome 6: Reduce time in foster care to reunification without increasing reentry </t>
  </si>
  <si>
    <t xml:space="preserve">Outcome 7: Reduce time in foster care to adoption </t>
  </si>
  <si>
    <t xml:space="preserve">Outcome 8: Increase placement stability </t>
  </si>
  <si>
    <t>Outcome 9: Reduce placement of young children in group homes or in institutions</t>
  </si>
  <si>
    <t>Outcome 11: Other: Please describe -&gt;</t>
  </si>
  <si>
    <t>Outcome 12: Other: Please describe -&gt;</t>
  </si>
  <si>
    <t>Based on the outcomes listed above, select the goods and/or services to be provided to the eligible population needing assistance.</t>
  </si>
  <si>
    <t xml:space="preserve">If outcomes 10, 11, and/or 12 have been selected, please describe below:  </t>
  </si>
  <si>
    <t>Request for Supplemental Funding - Budget Line 866</t>
  </si>
  <si>
    <t>Family Support:   $</t>
  </si>
  <si>
    <t>Family Preservation:   $</t>
  </si>
  <si>
    <t>Adoption Promotion &amp; Support:   $</t>
  </si>
  <si>
    <t xml:space="preserve">Total Additional Funds Requested: </t>
  </si>
  <si>
    <r>
      <t xml:space="preserve">Of the total additional amount requested, the </t>
    </r>
    <r>
      <rPr>
        <b/>
        <sz val="11"/>
        <color indexed="8"/>
        <rFont val="Calibri"/>
        <family val="2"/>
      </rPr>
      <t>local cash match</t>
    </r>
    <r>
      <rPr>
        <sz val="11"/>
        <color theme="1"/>
        <rFont val="Calibri"/>
        <family val="2"/>
      </rPr>
      <t xml:space="preserve"> is: </t>
    </r>
  </si>
  <si>
    <r>
      <t>Of the total additional amount requested, the</t>
    </r>
    <r>
      <rPr>
        <b/>
        <sz val="11"/>
        <color indexed="8"/>
        <rFont val="Calibri"/>
        <family val="2"/>
      </rPr>
      <t xml:space="preserve"> federal and state share</t>
    </r>
    <r>
      <rPr>
        <sz val="11"/>
        <color theme="1"/>
        <rFont val="Calibri"/>
        <family val="2"/>
      </rPr>
      <t xml:space="preserve"> is: </t>
    </r>
  </si>
  <si>
    <t>Box 1</t>
  </si>
  <si>
    <t>Box 4</t>
  </si>
  <si>
    <t>Total Amount (this should equal the total amount requested in box 1)</t>
  </si>
  <si>
    <t xml:space="preserve">Next Steps! </t>
  </si>
  <si>
    <t xml:space="preserve">Afterwards, the locality will have the option to accept all or a portion of the additional funds.  If the locality will accept all or a portion of the additional funds, then a revised PSSF renewal application will be needed (including budget).  
</t>
  </si>
  <si>
    <t xml:space="preserve">Justification for additional family support funds (must include reason): </t>
  </si>
  <si>
    <t xml:space="preserve">Justification for additional time-limited family reunification funds (must include reason): </t>
  </si>
  <si>
    <t xml:space="preserve">Justification for additional adoption promotion and support funds (must include reason): </t>
  </si>
  <si>
    <t xml:space="preserve">Please note that VDSS use PSSF dollars to help fund its adoption contracts.  Therefore, localities are not required to use PSSF funds for Adoption Promotion &amp; Support (APS). However, if your locality decided to use some of its PSSF funds for APS then complete this worksheet.  </t>
  </si>
  <si>
    <t xml:space="preserve">Justification for additional family preservation funds (must include reason): </t>
  </si>
  <si>
    <r>
      <t xml:space="preserve">Family Preservation       VDSS LASER Cost Code 86602          </t>
    </r>
    <r>
      <rPr>
        <b/>
        <sz val="11"/>
        <color indexed="8"/>
        <rFont val="Arial"/>
        <family val="2"/>
      </rPr>
      <t>(enter dollar amt.  budgeted for contractor  below)</t>
    </r>
  </si>
  <si>
    <t xml:space="preserve">Please forward completed applications to:    </t>
  </si>
  <si>
    <t xml:space="preserve">Is there anything regarding this application that VDSS should  be aware of that is not already included in any other part of this application?  If so, please share below: </t>
  </si>
  <si>
    <t xml:space="preserve">Prevention Unit  </t>
  </si>
  <si>
    <t>Adoption Promotion &amp; Support</t>
  </si>
  <si>
    <t>Amount from "Request for Additional Funds Worksheet"</t>
  </si>
  <si>
    <t xml:space="preserve">Additional Funding </t>
  </si>
  <si>
    <t>This number should be zero ---&gt;</t>
  </si>
  <si>
    <t xml:space="preserve">Prevention and Family Recruitment Unit </t>
  </si>
  <si>
    <t xml:space="preserve">Yes </t>
  </si>
  <si>
    <t>________</t>
  </si>
  <si>
    <t>No</t>
  </si>
  <si>
    <t>If yes, please submit a letter with details regarding the waiver.</t>
  </si>
  <si>
    <t xml:space="preserve">Instructions: If your locality received PSSF funds for fiscal year 2020 please complete this Cover Sheet as well as the Family Support, Family Preservation, Time-Limited Family Reunification, and the Adoption Promotion &amp; Support worksheets as appropriate. Also, complete the budget worksheet and request for additional funds worksheet (If applicable).  Click on the applicable tab below to access the desired worksheet.  </t>
  </si>
  <si>
    <t xml:space="preserve">Service Type 3 -  Family Reunification Services </t>
  </si>
  <si>
    <t>Families who may receive FR services are those who have one or more children (ages birth through 17 years) that have been removed from the child’s home and placed in a foster family home or a child care institution or a child who has been returned home to the parents or primary caregiver of such a child  in order to facilitate the reunification of the child safely and appropriately within a timely fashion. In the case of a child who has been returned home, the services shall only be provided during the 15-month period that begins on the date that the child returns home.</t>
  </si>
  <si>
    <t>Please share any training and/or technical assistance your locality needs regarding  Family Reunification:</t>
  </si>
  <si>
    <r>
      <t xml:space="preserve">Direct Costs for </t>
    </r>
    <r>
      <rPr>
        <b/>
        <u val="single"/>
        <sz val="11"/>
        <color indexed="8"/>
        <rFont val="Arial"/>
        <family val="2"/>
      </rPr>
      <t xml:space="preserve">Family Reunification </t>
    </r>
  </si>
  <si>
    <r>
      <t xml:space="preserve">Family Reunification VDSS LASER Cost Code 86605 </t>
    </r>
    <r>
      <rPr>
        <b/>
        <sz val="11"/>
        <color indexed="8"/>
        <rFont val="Arial"/>
        <family val="2"/>
      </rPr>
      <t>(enter dollar amt.  budgeted for contractor below)</t>
    </r>
  </si>
  <si>
    <r>
      <t xml:space="preserve">Total Amount Budgeted for Direct Client Related Purchases for </t>
    </r>
    <r>
      <rPr>
        <b/>
        <sz val="11"/>
        <color indexed="36"/>
        <rFont val="Calibri"/>
        <family val="2"/>
      </rPr>
      <t xml:space="preserve"> Family Reunification</t>
    </r>
    <r>
      <rPr>
        <sz val="11"/>
        <color theme="1"/>
        <rFont val="Calibri"/>
        <family val="2"/>
      </rPr>
      <t xml:space="preserve">: </t>
    </r>
  </si>
  <si>
    <t xml:space="preserve"> Family Reunification:   $</t>
  </si>
  <si>
    <t>Family Reunification</t>
  </si>
  <si>
    <t>Fiscal Years 2020 - 2024 Estimated Allocations</t>
  </si>
  <si>
    <t xml:space="preserve">PSSF is authorized under Title IV-B, Subpart II of the Social Security Act, as amended, and is codified at SEC. 430 through 439 [42 U.S.C. 629a through 629i]. </t>
  </si>
  <si>
    <r>
      <t>Who is the</t>
    </r>
    <r>
      <rPr>
        <b/>
        <sz val="12"/>
        <color indexed="8"/>
        <rFont val="Calibri"/>
        <family val="2"/>
      </rPr>
      <t xml:space="preserve"> locality's contact for Family Reunification Services</t>
    </r>
    <r>
      <rPr>
        <sz val="12"/>
        <color indexed="8"/>
        <rFont val="Calibri"/>
        <family val="2"/>
      </rPr>
      <t xml:space="preserve">? This may be the same person who is the contact for the PSSF program overall. </t>
    </r>
  </si>
  <si>
    <t xml:space="preserve">Thanks for the submission of your locality's Promoting Safe and Stable Families (PSSF) Renewal Application &amp; Budget for Fiscal Year (FY) 2021.  The Virginia Department of Social Services (VDSS) is pleased to inform you all that your locality's FY 2021 renewal application has been approved. </t>
  </si>
  <si>
    <t>For FY 2021 Reports are due:</t>
  </si>
  <si>
    <r>
      <rPr>
        <b/>
        <sz val="11"/>
        <color indexed="8"/>
        <rFont val="Calibri"/>
        <family val="2"/>
      </rPr>
      <t>Family Reunification</t>
    </r>
    <r>
      <rPr>
        <sz val="11"/>
        <color theme="1"/>
        <rFont val="Calibri"/>
        <family val="2"/>
      </rPr>
      <t xml:space="preserve"> =  </t>
    </r>
    <r>
      <rPr>
        <b/>
        <sz val="11"/>
        <color indexed="56"/>
        <rFont val="Calibri"/>
        <family val="2"/>
      </rPr>
      <t>Min</t>
    </r>
    <r>
      <rPr>
        <sz val="11"/>
        <color theme="1"/>
        <rFont val="Calibri"/>
        <family val="2"/>
      </rPr>
      <t xml:space="preserve"> of 20% of the total allocation unless a waiver request was submitted by the locality and approved by VDSS to spend</t>
    </r>
    <r>
      <rPr>
        <b/>
        <sz val="11"/>
        <color indexed="8"/>
        <rFont val="Calibri"/>
        <family val="2"/>
      </rPr>
      <t xml:space="preserve"> less than </t>
    </r>
    <r>
      <rPr>
        <sz val="11"/>
        <color theme="1"/>
        <rFont val="Calibri"/>
        <family val="2"/>
      </rPr>
      <t xml:space="preserve">the required 20% amount. </t>
    </r>
  </si>
  <si>
    <t xml:space="preserve">VDSS PSSF staff should communicate via e-mail with your locality’s Primary PSSF Program Contact(s) regarding the additional amount requested by your locality as well as the decision.  </t>
  </si>
  <si>
    <t>Percent Amt. for Family Reunification</t>
  </si>
  <si>
    <t>Fiscal Year 2022 Renewal Application for Funding</t>
  </si>
  <si>
    <t>Proposed revision to the latest fiscal year 2022 submission</t>
  </si>
  <si>
    <t xml:space="preserve">The reporting periods for fiscal year 2022 are as follows: </t>
  </si>
  <si>
    <t xml:space="preserve">Complete this worksheet by identifying the specific services  and outcomes deemed appropriate for Family Support Services for FY 2022. </t>
  </si>
  <si>
    <t>Expected program outcomes to be achieved for fiscal year 2022 related to Family Support - Please select one or more from the list below:</t>
  </si>
  <si>
    <t>Describe the specific goods and/or services to be provided that are aligned with the definition of the service code located within the Fiscal Year 2022 PSSF Renewal Application for Funding Instructions:</t>
  </si>
  <si>
    <t xml:space="preserve">Expected program challenges for fiscal year 2022 related to Family Support: </t>
  </si>
  <si>
    <t>Complete this worksheet by identifying the specific services  and outcomes deemed appropriate for Family Preservation for FY 2022.</t>
  </si>
  <si>
    <t>Expected program outcomes to be achieved for fiscal year 2022 related to  Family Preservation - Please select one or more from the list below:</t>
  </si>
  <si>
    <t xml:space="preserve">Expected program challenges for fiscal year 2022 related to Family Preservation: </t>
  </si>
  <si>
    <t xml:space="preserve">Complete this worksheet by identifying the specific services  and outcomes deemed appropriate for Family Reunification for FY 2022.  </t>
  </si>
  <si>
    <t>Expected program outcomes to be achieved for fiscal year 2022 related to Family Reunification - Please select one or more from the list below:</t>
  </si>
  <si>
    <t xml:space="preserve">Expected program challenges for the fiscal year 2022 related to Family Reunification Services: </t>
  </si>
  <si>
    <t xml:space="preserve">This worksheet is to describe the key components of your locality's five-year (fiscal years 2020-2024) plan that will be the focus for fiscal year 2022.  Complete this worksheet by indentifying the specific services and outcomes deemed appropriate for Adoption Services for FY 2022. </t>
  </si>
  <si>
    <t>Expected program outcomes to be achieved for fiscal year 2022 related to  Adoption Promotion &amp; Support - Please select one or more from the list below:</t>
  </si>
  <si>
    <t xml:space="preserve">Expected program challenges for fiscal year 2022 related to Adoption Promotion &amp; Support: </t>
  </si>
  <si>
    <t>Initial fiscal year 2022 submission</t>
  </si>
  <si>
    <t>Due September 17, 2021</t>
  </si>
  <si>
    <t xml:space="preserve">        Due December 17, 2021</t>
  </si>
  <si>
    <t>Due March 18, 2022</t>
  </si>
  <si>
    <t>Due June 17, 2022</t>
  </si>
  <si>
    <t>Due July 15, 2022</t>
  </si>
  <si>
    <t>Document #: 032-04-0052-05-eng  (02/21)</t>
  </si>
  <si>
    <t xml:space="preserve">Year Three of the Five-Year Funding Cycle </t>
  </si>
  <si>
    <t xml:space="preserve">This worksheet is to describe the key components of your locality's five-year (fiscal years 2020 - 2024) plan that will be the focus for fiscal year 2022 (June 1, 2021 - May 31, 2022). </t>
  </si>
  <si>
    <t xml:space="preserve">Standard Definition of the Target Population for Family Support Services </t>
  </si>
  <si>
    <t>Standard Definition of the Target Population for Family Preservation Services</t>
  </si>
  <si>
    <t xml:space="preserve">Based on the standard definition(above), please describe your locality's eligible population for Family Support Services. The locality defines the population, however, VDSS must approved the plan/ application. Also, include the phone number for potential clients to call if goods and/or services are needed: </t>
  </si>
  <si>
    <t xml:space="preserve">This worksheet is to describe the key components of your locality's five-year (fiscal years 2015 - 2019) plan that will be the focus for fiscal year 2022 (June 1, 2021 - May 31, 2022). </t>
  </si>
  <si>
    <t>Standard Definition of the Target Population for Family Reunification Services</t>
  </si>
  <si>
    <t xml:space="preserve">Based on the standard definition(above), please describe your locality's eligible population for Family Reunification services that is within the standard definition. The entire definition may be used or a portion of it.  Also, include the phone number for clients to call if goods and/or services are needed: </t>
  </si>
  <si>
    <t xml:space="preserve">Complete this worksheet by identifying the specific services and outcomes deemed appropriate for Adoption Promotion &amp; Support for FY 2022.  </t>
  </si>
  <si>
    <t xml:space="preserve">Standard Definition of the Target Population for Adoption Promotion &amp; Support </t>
  </si>
  <si>
    <t xml:space="preserve">Based on the standard definition(above), please describe your locality's eligible population for Adoption Promotion &amp; Support Services that is within the standard definition. The entire definition may be used or a portion of it. Also, include the phoen number for potential clients to call if goods and/ or services are needed. </t>
  </si>
  <si>
    <t>Is a waiver for Family Reunification being requested for FY 2022?</t>
  </si>
  <si>
    <t xml:space="preserve">Click on the yellow box and select your locality's or LDSS PSSF allocation from the "SFY 2022 Allocations" which is displayed in the next below tab. Of the total PSSF allocation, at least 20% must be budgeted for Family Support, 20% for Family Preservation, and 20% for Family Reunification.  If your locality is requesting a waiver to spend less than the 20% requirement on Family Reunification, then those funds may be added to any of the remaining service types.  VDSS will either approve or deny the waiver request. </t>
  </si>
  <si>
    <t xml:space="preserve">We certify the we are in agreement with this PSSF renewal application (including this budget).  We will strive to expend all funds by May 31, 2022.  If for any reason (during fiscal year 2022) we anticipate that all funds will not be spent, we will notify the VDSS DFS Prevention Unit Program Administrator via e-mail (pssf.cvcc@dss.virginia.gov) as soon as possible.  Funds that will not be spent should be retuned to the VDSS via LASER BRS.  </t>
  </si>
  <si>
    <t>If surplus funds are available during this grant year, you may apply for additional funding (over and above your FY 2022 allocation) by completing the worksheet below.</t>
  </si>
  <si>
    <t xml:space="preserve">Next, PSSF staff will review the revised application and when appropriate, inform the Primary Program Contact(s) to have the additional fund request entered into LASER BRS. 
All additional funds must be spent by May 31, 2022. </t>
  </si>
  <si>
    <t xml:space="preserve">FY 2022 Budget Summary - Initial Allocation </t>
  </si>
  <si>
    <r>
      <t xml:space="preserve">1st quarter (June-Aug), report due on or before </t>
    </r>
    <r>
      <rPr>
        <b/>
        <sz val="11.5"/>
        <color indexed="8"/>
        <rFont val="Calibri"/>
        <family val="2"/>
      </rPr>
      <t>September 17, 2021</t>
    </r>
  </si>
  <si>
    <r>
      <t xml:space="preserve">2nd quarter (Sept-Nov), report due on or before </t>
    </r>
    <r>
      <rPr>
        <b/>
        <sz val="11.5"/>
        <color indexed="8"/>
        <rFont val="Calibri"/>
        <family val="2"/>
      </rPr>
      <t>December 17, 2021</t>
    </r>
  </si>
  <si>
    <r>
      <t>3rd quarter (Dec-Feb), report due on or before</t>
    </r>
    <r>
      <rPr>
        <b/>
        <sz val="11.5"/>
        <color indexed="8"/>
        <rFont val="Calibri"/>
        <family val="2"/>
      </rPr>
      <t xml:space="preserve"> March 18, 2022</t>
    </r>
  </si>
  <si>
    <r>
      <t xml:space="preserve">4th quarter (Mar-May), report due on or before </t>
    </r>
    <r>
      <rPr>
        <b/>
        <sz val="11.5"/>
        <color indexed="8"/>
        <rFont val="Calibri"/>
        <family val="2"/>
      </rPr>
      <t>June 17, 2022</t>
    </r>
  </si>
  <si>
    <r>
      <t xml:space="preserve">Year-End  (Jun-May), report due on or before </t>
    </r>
    <r>
      <rPr>
        <b/>
        <sz val="11.5"/>
        <color indexed="8"/>
        <rFont val="Calibri"/>
        <family val="2"/>
      </rPr>
      <t>July 15, 2022</t>
    </r>
  </si>
  <si>
    <t xml:space="preserve">If you have any questions, comments, or concerns regarding this letter, please feel free to contact me at (804) 837-2406 or Mirely.Kennedy@dss.virginia.gov. </t>
  </si>
  <si>
    <t>Mirely Kennedy</t>
  </si>
  <si>
    <t xml:space="preserve">Thanks for the submission of your locality's amended Promoting Safe and Stable Families (PSSF) Renewal Application &amp; Budget for Fiscal Year (FY) 2022.  The Virginia Department of Social Services (VDSS) is pleased to inform you all that your locality's FY 2022 amended renewal application has been approved. </t>
  </si>
  <si>
    <t>For FY 2022 Reports are due:</t>
  </si>
  <si>
    <r>
      <t xml:space="preserve">1st quarter  (Jun-Aug), report due on or before </t>
    </r>
    <r>
      <rPr>
        <b/>
        <sz val="11.5"/>
        <color indexed="8"/>
        <rFont val="Calibri"/>
        <family val="2"/>
      </rPr>
      <t>September 17, 2021</t>
    </r>
  </si>
  <si>
    <r>
      <t xml:space="preserve">2nd quarter  (Sept-Nov), report due on or before </t>
    </r>
    <r>
      <rPr>
        <b/>
        <sz val="11.5"/>
        <color indexed="8"/>
        <rFont val="Calibri"/>
        <family val="2"/>
      </rPr>
      <t>December 17, 2021</t>
    </r>
  </si>
  <si>
    <r>
      <t>3rd quarter  (Dec-Feb), report due on or before</t>
    </r>
    <r>
      <rPr>
        <b/>
        <sz val="11.5"/>
        <color indexed="8"/>
        <rFont val="Calibri"/>
        <family val="2"/>
      </rPr>
      <t xml:space="preserve"> March 18, 2022</t>
    </r>
  </si>
  <si>
    <r>
      <t xml:space="preserve">4th quarter  (Mar-May), report due on or before </t>
    </r>
    <r>
      <rPr>
        <b/>
        <sz val="11.5"/>
        <color indexed="8"/>
        <rFont val="Calibri"/>
        <family val="2"/>
      </rPr>
      <t>June 17, 2022</t>
    </r>
  </si>
  <si>
    <t xml:space="preserve">At mid-year, localities must submit the Mid-Year Review Form. The review will help identify under-utilization of funds and localities in need of additional resources.  Localities who use less than 50% of their allocation by mid-year may receive a request to return funds for redistribution. To avoid this request, LDSS are strongly encouraged to input expenditures into LASER on a monthly basis. 
</t>
  </si>
  <si>
    <t xml:space="preserve">Supplemental funding requests in BRS will only be granted if funds are available (i.e., funds have been returned by an LDSS).  Requests must be accompanied by a detailed justification of the amount requested. Straight line projections or statements that the “funds are needed to cover current and anticipated expenditures for the remainder of the fiscal year” will not suffice. </t>
  </si>
  <si>
    <r>
      <t xml:space="preserve">The PSSF reports </t>
    </r>
    <r>
      <rPr>
        <b/>
        <sz val="11.5"/>
        <color indexed="8"/>
        <rFont val="Calibri"/>
        <family val="2"/>
      </rPr>
      <t xml:space="preserve">must </t>
    </r>
    <r>
      <rPr>
        <sz val="11.5"/>
        <color indexed="8"/>
        <rFont val="Calibri"/>
        <family val="2"/>
      </rPr>
      <t>be submitted electronically to: pssf.cvcc@dss.virginia.gov. All funds must be expended by May 31, 2022.</t>
    </r>
  </si>
  <si>
    <t xml:space="preserve">At mid-year, localities must submit the Mid-Year Review Form. The review will help identify under-utilization of funds and localities in need of additional resources.  Localities who use less than 50% of their allocation by mid-year may receive a request to return funds for redistribution. To avoid this request, LDSS are strongly encouraged to input expenditures into LASER on a monthly basis. </t>
  </si>
  <si>
    <r>
      <t xml:space="preserve">The PSSF reports </t>
    </r>
    <r>
      <rPr>
        <b/>
        <sz val="11.5"/>
        <color indexed="8"/>
        <rFont val="Calibri"/>
        <family val="2"/>
      </rPr>
      <t xml:space="preserve">must </t>
    </r>
    <r>
      <rPr>
        <sz val="11.5"/>
        <color indexed="8"/>
        <rFont val="Calibri"/>
        <family val="2"/>
      </rPr>
      <t>be submitted electronically to: pssf.cvcc@dss.virginia.gov.  All funds must be expended by May 31, 2022.</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</si>
</sst>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mmmm\ d\,\ yyyy;@"/>
  </numFmts>
  <fonts count="159">
    <font>
      <sz val="11"/>
      <color theme="1"/>
      <name val="Calibri"/>
      <family val="2"/>
    </font>
    <font>
      <sz val="11"/>
      <color indexed="8"/>
      <name val="Calibri"/>
      <family val="2"/>
    </font>
    <font>
      <b/>
      <sz val="15"/>
      <name val="Arial"/>
      <family val="2"/>
    </font>
    <font>
      <b/>
      <sz val="11"/>
      <name val="Arial"/>
      <family val="2"/>
    </font>
    <font>
      <b/>
      <sz val="12"/>
      <name val="Arial"/>
      <family val="2"/>
    </font>
    <font>
      <sz val="10"/>
      <name val="Arial"/>
      <family val="2"/>
    </font>
    <font>
      <sz val="12"/>
      <name val="Arial"/>
      <family val="2"/>
    </font>
    <font>
      <sz val="11"/>
      <name val="Arial"/>
      <family val="2"/>
    </font>
    <font>
      <u val="single"/>
      <sz val="10"/>
      <color indexed="12"/>
      <name val="Arial"/>
      <family val="2"/>
    </font>
    <font>
      <b/>
      <sz val="10"/>
      <name val="Arial"/>
      <family val="2"/>
    </font>
    <font>
      <b/>
      <sz val="8"/>
      <name val="Arial"/>
      <family val="2"/>
    </font>
    <font>
      <i/>
      <sz val="10"/>
      <name val="Arial"/>
      <family val="2"/>
    </font>
    <font>
      <b/>
      <sz val="11"/>
      <color indexed="8"/>
      <name val="Calibri"/>
      <family val="2"/>
    </font>
    <font>
      <b/>
      <sz val="16"/>
      <color indexed="8"/>
      <name val="Calibri"/>
      <family val="2"/>
    </font>
    <font>
      <b/>
      <sz val="12"/>
      <color indexed="8"/>
      <name val="Calibri"/>
      <family val="2"/>
    </font>
    <font>
      <sz val="12"/>
      <color indexed="8"/>
      <name val="Calibri"/>
      <family val="2"/>
    </font>
    <font>
      <sz val="11"/>
      <color indexed="8"/>
      <name val="Arial"/>
      <family val="2"/>
    </font>
    <font>
      <b/>
      <sz val="11"/>
      <color indexed="8"/>
      <name val="Arial"/>
      <family val="2"/>
    </font>
    <font>
      <b/>
      <sz val="10"/>
      <color indexed="8"/>
      <name val="Arial"/>
      <family val="2"/>
    </font>
    <font>
      <sz val="14"/>
      <color indexed="8"/>
      <name val="Arial"/>
      <family val="2"/>
    </font>
    <font>
      <sz val="10"/>
      <color indexed="8"/>
      <name val="Arial"/>
      <family val="2"/>
    </font>
    <font>
      <sz val="16"/>
      <color indexed="8"/>
      <name val="Calibri"/>
      <family val="2"/>
    </font>
    <font>
      <b/>
      <sz val="11.5"/>
      <color indexed="8"/>
      <name val="Calibri"/>
      <family val="2"/>
    </font>
    <font>
      <i/>
      <sz val="10"/>
      <color indexed="8"/>
      <name val="Arial"/>
      <family val="2"/>
    </font>
    <font>
      <i/>
      <sz val="11"/>
      <color indexed="8"/>
      <name val="Arial"/>
      <family val="2"/>
    </font>
    <font>
      <sz val="16"/>
      <color indexed="8"/>
      <name val="Arial"/>
      <family val="2"/>
    </font>
    <font>
      <b/>
      <sz val="12"/>
      <color indexed="8"/>
      <name val="Arial"/>
      <family val="2"/>
    </font>
    <font>
      <sz val="12"/>
      <color indexed="8"/>
      <name val="Arial"/>
      <family val="2"/>
    </font>
    <font>
      <b/>
      <sz val="11.5"/>
      <color indexed="8"/>
      <name val="Arial"/>
      <family val="2"/>
    </font>
    <font>
      <sz val="14"/>
      <color indexed="8"/>
      <name val="Calibri"/>
      <family val="2"/>
    </font>
    <font>
      <sz val="14"/>
      <color indexed="10"/>
      <name val="Arial"/>
      <family val="2"/>
    </font>
    <font>
      <b/>
      <sz val="14"/>
      <color indexed="17"/>
      <name val="Arial"/>
      <family val="2"/>
    </font>
    <font>
      <b/>
      <u val="single"/>
      <sz val="11"/>
      <color indexed="8"/>
      <name val="Arial"/>
      <family val="2"/>
    </font>
    <font>
      <b/>
      <sz val="11"/>
      <color indexed="56"/>
      <name val="Arial"/>
      <family val="2"/>
    </font>
    <font>
      <i/>
      <sz val="9"/>
      <color indexed="8"/>
      <name val="Arial"/>
      <family val="2"/>
    </font>
    <font>
      <sz val="8"/>
      <color indexed="8"/>
      <name val="Arial"/>
      <family val="2"/>
    </font>
    <font>
      <b/>
      <sz val="15"/>
      <color indexed="62"/>
      <name val="Arial"/>
      <family val="2"/>
    </font>
    <font>
      <sz val="11"/>
      <color indexed="62"/>
      <name val="Calibri"/>
      <family val="2"/>
    </font>
    <font>
      <b/>
      <sz val="14"/>
      <name val="Arial"/>
      <family val="2"/>
    </font>
    <font>
      <b/>
      <sz val="14"/>
      <color indexed="8"/>
      <name val="Calibri"/>
      <family val="2"/>
    </font>
    <font>
      <b/>
      <sz val="11"/>
      <color indexed="17"/>
      <name val="Calibri"/>
      <family val="2"/>
    </font>
    <font>
      <b/>
      <sz val="11"/>
      <color indexed="60"/>
      <name val="Calibri"/>
      <family val="2"/>
    </font>
    <font>
      <b/>
      <sz val="11"/>
      <color indexed="36"/>
      <name val="Calibri"/>
      <family val="2"/>
    </font>
    <font>
      <b/>
      <sz val="11"/>
      <color indexed="59"/>
      <name val="Calibri"/>
      <family val="2"/>
    </font>
    <font>
      <b/>
      <sz val="11"/>
      <name val="Calibri"/>
      <family val="2"/>
    </font>
    <font>
      <sz val="16"/>
      <color indexed="36"/>
      <name val="Arial"/>
      <family val="2"/>
    </font>
    <font>
      <sz val="16"/>
      <color indexed="36"/>
      <name val="Calibri"/>
      <family val="2"/>
    </font>
    <font>
      <sz val="16"/>
      <color indexed="59"/>
      <name val="Arial"/>
      <family val="2"/>
    </font>
    <font>
      <sz val="16"/>
      <color indexed="59"/>
      <name val="Calibri"/>
      <family val="2"/>
    </font>
    <font>
      <sz val="16"/>
      <color indexed="60"/>
      <name val="Arial"/>
      <family val="2"/>
    </font>
    <font>
      <sz val="16"/>
      <color indexed="60"/>
      <name val="Calibri"/>
      <family val="2"/>
    </font>
    <font>
      <sz val="16"/>
      <color indexed="17"/>
      <name val="Arial"/>
      <family val="2"/>
    </font>
    <font>
      <sz val="16"/>
      <color indexed="17"/>
      <name val="Calibri"/>
      <family val="2"/>
    </font>
    <font>
      <sz val="11.5"/>
      <color indexed="8"/>
      <name val="Calibri"/>
      <family val="2"/>
    </font>
    <font>
      <sz val="11.5"/>
      <name val="Calibri"/>
      <family val="2"/>
    </font>
    <font>
      <u val="single"/>
      <sz val="11.5"/>
      <color indexed="12"/>
      <name val="Calibri"/>
      <family val="2"/>
    </font>
    <font>
      <b/>
      <u val="single"/>
      <sz val="12"/>
      <color indexed="8"/>
      <name val="Calibri"/>
      <family val="2"/>
    </font>
    <font>
      <b/>
      <sz val="12"/>
      <color indexed="17"/>
      <name val="Calibri"/>
      <family val="2"/>
    </font>
    <font>
      <b/>
      <sz val="12"/>
      <color indexed="10"/>
      <name val="Calibri"/>
      <family val="2"/>
    </font>
    <font>
      <u val="single"/>
      <sz val="12"/>
      <color indexed="12"/>
      <name val="Calibri"/>
      <family val="2"/>
    </font>
    <font>
      <b/>
      <sz val="16"/>
      <name val="Arial"/>
      <family val="2"/>
    </font>
    <font>
      <sz val="16"/>
      <name val="Arial"/>
      <family val="2"/>
    </font>
    <font>
      <sz val="14"/>
      <name val="Arial"/>
      <family val="2"/>
    </font>
    <font>
      <sz val="12"/>
      <name val="Lower case"/>
      <family val="0"/>
    </font>
    <font>
      <sz val="10"/>
      <name val="Tahoma"/>
      <family val="2"/>
    </font>
    <font>
      <b/>
      <sz val="11"/>
      <color indexed="56"/>
      <name val="Calibri"/>
      <family val="2"/>
    </font>
    <font>
      <b/>
      <sz val="11"/>
      <color indexed="10"/>
      <name val="Calibri"/>
      <family val="2"/>
    </font>
    <font>
      <sz val="11"/>
      <color indexed="60"/>
      <name val="Arial"/>
      <family val="2"/>
    </font>
    <font>
      <sz val="13"/>
      <color indexed="8"/>
      <name val="Arial"/>
      <family val="2"/>
    </font>
    <font>
      <b/>
      <sz val="16"/>
      <color indexed="10"/>
      <name val="Arial"/>
      <family val="2"/>
    </font>
    <font>
      <u val="single"/>
      <sz val="18"/>
      <color indexed="12"/>
      <name val="Arial"/>
      <family val="2"/>
    </font>
    <font>
      <sz val="11"/>
      <color indexed="60"/>
      <name val="Calibri"/>
      <family val="2"/>
    </font>
    <font>
      <sz val="11"/>
      <color indexed="23"/>
      <name val="Calibri"/>
      <family val="2"/>
    </font>
    <font>
      <sz val="11"/>
      <color indexed="36"/>
      <name val="Calibri"/>
      <family val="2"/>
    </font>
    <font>
      <sz val="16"/>
      <name val="Calibri"/>
      <family val="2"/>
    </font>
    <font>
      <i/>
      <sz val="14"/>
      <color indexed="8"/>
      <name val="Calibri"/>
      <family val="2"/>
    </font>
    <font>
      <sz val="12"/>
      <color indexed="17"/>
      <name val="Calibri"/>
      <family val="2"/>
    </font>
    <font>
      <sz val="10"/>
      <color indexed="8"/>
      <name val="Calibri"/>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sz val="11"/>
      <color indexed="17"/>
      <name val="Calibri"/>
      <family val="2"/>
    </font>
    <font>
      <sz val="11"/>
      <color indexed="2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Calibri"/>
      <family val="2"/>
    </font>
    <font>
      <sz val="11"/>
      <color theme="1"/>
      <name val="Arial"/>
      <family val="2"/>
    </font>
    <font>
      <sz val="16"/>
      <color theme="1"/>
      <name val="Calibri"/>
      <family val="2"/>
    </font>
    <font>
      <b/>
      <sz val="11.5"/>
      <color theme="1"/>
      <name val="Calibri"/>
      <family val="2"/>
    </font>
    <font>
      <i/>
      <sz val="11"/>
      <color theme="1"/>
      <name val="Arial"/>
      <family val="2"/>
    </font>
    <font>
      <sz val="14"/>
      <color theme="1"/>
      <name val="Arial"/>
      <family val="2"/>
    </font>
    <font>
      <b/>
      <sz val="11"/>
      <color theme="1"/>
      <name val="Arial"/>
      <family val="2"/>
    </font>
    <font>
      <i/>
      <sz val="10"/>
      <color theme="1"/>
      <name val="Arial"/>
      <family val="2"/>
    </font>
    <font>
      <i/>
      <sz val="9"/>
      <color theme="1"/>
      <name val="Arial"/>
      <family val="2"/>
    </font>
    <font>
      <sz val="12"/>
      <color theme="1"/>
      <name val="Arial"/>
      <family val="2"/>
    </font>
    <font>
      <b/>
      <sz val="11.5"/>
      <color theme="1"/>
      <name val="Arial"/>
      <family val="2"/>
    </font>
    <font>
      <sz val="14"/>
      <color theme="1"/>
      <name val="Calibri"/>
      <family val="2"/>
    </font>
    <font>
      <b/>
      <sz val="11"/>
      <color theme="2" tint="-0.8999800086021423"/>
      <name val="Calibri"/>
      <family val="2"/>
    </font>
    <font>
      <sz val="16"/>
      <color theme="2" tint="-0.8999800086021423"/>
      <name val="Arial"/>
      <family val="2"/>
    </font>
    <font>
      <sz val="16"/>
      <color theme="2" tint="-0.8999800086021423"/>
      <name val="Calibri"/>
      <family val="2"/>
    </font>
    <font>
      <sz val="11.5"/>
      <color theme="1"/>
      <name val="Calibri"/>
      <family val="2"/>
    </font>
    <font>
      <b/>
      <sz val="12"/>
      <color theme="1"/>
      <name val="Calibri"/>
      <family val="2"/>
    </font>
    <font>
      <b/>
      <sz val="11.5"/>
      <color rgb="FF000000"/>
      <name val="Calibri"/>
      <family val="2"/>
    </font>
    <font>
      <sz val="11.5"/>
      <color rgb="FF000000"/>
      <name val="Calibri"/>
      <family val="2"/>
    </font>
    <font>
      <sz val="11"/>
      <color theme="9" tint="-0.4999699890613556"/>
      <name val="Calibri"/>
      <family val="2"/>
    </font>
    <font>
      <sz val="11"/>
      <color theme="0" tint="-0.4999699890613556"/>
      <name val="Calibri"/>
      <family val="2"/>
    </font>
    <font>
      <sz val="11"/>
      <color rgb="FF7030A0"/>
      <name val="Calibri"/>
      <family val="2"/>
    </font>
    <font>
      <b/>
      <sz val="10"/>
      <color theme="1"/>
      <name val="Arial"/>
      <family val="2"/>
    </font>
    <font>
      <sz val="10"/>
      <color theme="1"/>
      <name val="Arial"/>
      <family val="2"/>
    </font>
    <font>
      <sz val="10"/>
      <color theme="1"/>
      <name val="Calibri"/>
      <family val="2"/>
    </font>
    <font>
      <b/>
      <sz val="16"/>
      <color rgb="FFFF0000"/>
      <name val="Arial"/>
      <family val="2"/>
    </font>
    <font>
      <b/>
      <sz val="15"/>
      <color theme="3" tint="0.39998000860214233"/>
      <name val="Arial"/>
      <family val="2"/>
    </font>
    <font>
      <sz val="11"/>
      <color theme="3" tint="0.39998000860214233"/>
      <name val="Calibri"/>
      <family val="2"/>
    </font>
    <font>
      <b/>
      <sz val="14"/>
      <color theme="1"/>
      <name val="Calibri"/>
      <family val="2"/>
    </font>
    <font>
      <sz val="16"/>
      <color theme="1"/>
      <name val="Arial"/>
      <family val="2"/>
    </font>
    <font>
      <b/>
      <sz val="16"/>
      <color theme="1"/>
      <name val="Calibri"/>
      <family val="2"/>
    </font>
    <font>
      <sz val="8"/>
      <color theme="1"/>
      <name val="Arial"/>
      <family val="2"/>
    </font>
    <font>
      <b/>
      <sz val="14"/>
      <color theme="6" tint="-0.4999699890613556"/>
      <name val="Arial"/>
      <family val="2"/>
    </font>
    <font>
      <b/>
      <sz val="11"/>
      <color rgb="FF7030A0"/>
      <name val="Calibri"/>
      <family val="2"/>
    </font>
    <font>
      <sz val="16"/>
      <color rgb="FF7030A0"/>
      <name val="Arial"/>
      <family val="2"/>
    </font>
    <font>
      <sz val="16"/>
      <color rgb="FF7030A0"/>
      <name val="Calibri"/>
      <family val="2"/>
    </font>
    <font>
      <b/>
      <sz val="11"/>
      <color theme="6" tint="-0.4999699890613556"/>
      <name val="Calibri"/>
      <family val="2"/>
    </font>
    <font>
      <b/>
      <sz val="11"/>
      <color theme="9" tint="-0.4999699890613556"/>
      <name val="Calibri"/>
      <family val="2"/>
    </font>
    <font>
      <sz val="14"/>
      <color rgb="FFFF0000"/>
      <name val="Arial"/>
      <family val="2"/>
    </font>
    <font>
      <b/>
      <sz val="12"/>
      <color theme="1"/>
      <name val="Arial"/>
      <family val="2"/>
    </font>
    <font>
      <sz val="16"/>
      <color theme="6" tint="-0.4999699890613556"/>
      <name val="Arial"/>
      <family val="2"/>
    </font>
    <font>
      <sz val="16"/>
      <color theme="6" tint="-0.4999699890613556"/>
      <name val="Calibri"/>
      <family val="2"/>
    </font>
    <font>
      <sz val="16"/>
      <color theme="9" tint="-0.4999699890613556"/>
      <name val="Arial"/>
      <family val="2"/>
    </font>
    <font>
      <sz val="16"/>
      <color theme="9" tint="-0.4999699890613556"/>
      <name val="Calibri"/>
      <family val="2"/>
    </font>
    <font>
      <sz val="13"/>
      <color theme="1"/>
      <name val="Arial"/>
      <family val="2"/>
    </font>
    <font>
      <i/>
      <sz val="14"/>
      <color theme="1"/>
      <name val="Calibri"/>
      <family val="2"/>
    </font>
    <font>
      <sz val="11"/>
      <color rgb="FFC00000"/>
      <name val="Arial"/>
      <family val="2"/>
    </font>
    <font>
      <b/>
      <sz val="12"/>
      <color rgb="FFFF0000"/>
      <name val="Calibri"/>
      <family val="2"/>
    </font>
    <font>
      <sz val="12"/>
      <color theme="6" tint="-0.4999699890613556"/>
      <name val="Calibri"/>
      <family val="2"/>
    </font>
    <font>
      <b/>
      <sz val="12"/>
      <color theme="6" tint="-0.4999699890613556"/>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2" tint="-0.09996999800205231"/>
        <bgColor indexed="64"/>
      </patternFill>
    </fill>
    <fill>
      <patternFill patternType="solid">
        <fgColor rgb="FFFFC000"/>
        <bgColor indexed="64"/>
      </patternFill>
    </fill>
    <fill>
      <patternFill patternType="solid">
        <fgColor rgb="FF99CCFF"/>
        <bgColor indexed="64"/>
      </patternFill>
    </fill>
    <fill>
      <patternFill patternType="solid">
        <fgColor rgb="FFFFFF00"/>
        <bgColor indexed="64"/>
      </patternFill>
    </fill>
    <fill>
      <patternFill patternType="solid">
        <fgColor theme="1" tint="0.34999001026153564"/>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right style="thin"/>
      <top style="thin"/>
      <bottom/>
    </border>
    <border>
      <left/>
      <right/>
      <top/>
      <bottom style="thin"/>
    </border>
    <border>
      <left/>
      <right style="thin"/>
      <top/>
      <bottom style="thin"/>
    </border>
    <border>
      <left style="thin"/>
      <right style="thin"/>
      <top style="thin"/>
      <bottom style="thin"/>
    </border>
    <border>
      <left style="thin"/>
      <right style="thin"/>
      <top/>
      <bottom style="thin"/>
    </border>
    <border>
      <left style="thin"/>
      <right/>
      <top/>
      <bottom style="thin"/>
    </border>
    <border>
      <left/>
      <right/>
      <top/>
      <bottom style="medium"/>
    </border>
    <border>
      <left style="medium"/>
      <right/>
      <top/>
      <bottom/>
    </border>
    <border>
      <left/>
      <right style="medium"/>
      <top/>
      <bottom/>
    </border>
    <border>
      <left style="medium"/>
      <right/>
      <top/>
      <bottom style="medium"/>
    </border>
    <border>
      <left style="medium"/>
      <right/>
      <top style="medium"/>
      <bottom/>
    </border>
    <border>
      <left/>
      <right/>
      <top style="medium"/>
      <bottom/>
    </border>
    <border>
      <left/>
      <right style="medium"/>
      <top/>
      <bottom style="medium"/>
    </border>
    <border>
      <left/>
      <right style="medium"/>
      <top style="medium"/>
      <bottom/>
    </border>
    <border>
      <left style="medium"/>
      <right style="thin"/>
      <top style="thin"/>
      <bottom style="thin"/>
    </border>
    <border>
      <left style="medium"/>
      <right/>
      <top/>
      <bottom style="thin"/>
    </border>
    <border>
      <left/>
      <right style="medium"/>
      <top/>
      <bottom style="thin"/>
    </border>
    <border>
      <left style="thin"/>
      <right/>
      <top style="thin"/>
      <bottom/>
    </border>
    <border>
      <left style="medium"/>
      <right style="thin"/>
      <top style="thin"/>
      <bottom/>
    </border>
    <border>
      <left style="medium"/>
      <right style="thin"/>
      <top style="medium"/>
      <bottom style="thin"/>
    </border>
    <border>
      <left style="medium"/>
      <right style="thin"/>
      <top style="thin"/>
      <bottom style="medium"/>
    </border>
    <border>
      <left style="medium"/>
      <right/>
      <top style="thin"/>
      <bottom style="thin"/>
    </border>
    <border>
      <left style="medium"/>
      <right/>
      <top style="thin"/>
      <bottom/>
    </border>
    <border>
      <left style="medium"/>
      <right style="thin"/>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thin"/>
      <top/>
      <bottom style="medium"/>
    </border>
    <border>
      <left style="medium"/>
      <right/>
      <top style="medium"/>
      <bottom style="thin"/>
    </border>
    <border>
      <left style="medium"/>
      <right style="medium"/>
      <top style="medium"/>
      <bottom style="medium"/>
    </border>
    <border>
      <left/>
      <right/>
      <top style="thin"/>
      <bottom/>
    </border>
    <border>
      <left style="medium"/>
      <right style="medium"/>
      <top style="medium"/>
      <bottom style="thin"/>
    </border>
    <border>
      <left style="thin"/>
      <right/>
      <top style="medium"/>
      <bottom style="thin"/>
    </border>
    <border>
      <left style="thin"/>
      <right style="thin"/>
      <top style="medium"/>
      <bottom style="medium"/>
    </border>
    <border>
      <left style="thin"/>
      <right style="medium"/>
      <top style="medium"/>
      <bottom style="medium"/>
    </border>
    <border>
      <left style="medium"/>
      <right style="medium"/>
      <top style="thin"/>
      <bottom style="medium"/>
    </border>
    <border>
      <left style="thin"/>
      <right/>
      <top style="thin"/>
      <bottom style="thin"/>
    </border>
    <border>
      <left style="medium"/>
      <right style="thin"/>
      <top/>
      <bottom style="thin"/>
    </border>
    <border>
      <left style="thin"/>
      <right style="medium"/>
      <top/>
      <bottom style="thin"/>
    </border>
    <border>
      <left/>
      <right/>
      <top style="thin"/>
      <bottom style="thin"/>
    </border>
    <border>
      <left style="medium"/>
      <right style="medium"/>
      <top/>
      <bottom style="thin"/>
    </border>
    <border>
      <left/>
      <right style="thin"/>
      <top style="thin"/>
      <bottom style="thin"/>
    </border>
    <border>
      <left style="thin"/>
      <right style="medium"/>
      <top style="thin"/>
      <bottom style="thin"/>
    </border>
    <border>
      <left style="medium"/>
      <right style="medium"/>
      <top style="thin"/>
      <bottom style="thin"/>
    </border>
    <border>
      <left style="thin"/>
      <right style="thin"/>
      <top style="thin"/>
      <bottom/>
    </border>
    <border>
      <left style="thin"/>
      <right style="medium"/>
      <top style="thin"/>
      <bottom/>
    </border>
    <border>
      <left style="medium"/>
      <right style="medium"/>
      <top style="thin"/>
      <bottom/>
    </border>
    <border>
      <left style="medium"/>
      <right/>
      <top style="thin"/>
      <bottom style="medium"/>
    </border>
    <border>
      <left style="medium"/>
      <right style="thin"/>
      <top/>
      <bottom/>
    </border>
    <border>
      <left style="thin"/>
      <right style="thin"/>
      <top/>
      <bottom/>
    </border>
    <border>
      <left style="thin"/>
      <right style="medium"/>
      <top/>
      <bottom/>
    </border>
    <border>
      <left style="thin"/>
      <right/>
      <top style="medium"/>
      <bottom style="medium"/>
    </border>
    <border>
      <left style="medium"/>
      <right style="medium"/>
      <top/>
      <bottom/>
    </border>
    <border>
      <left style="thin"/>
      <right/>
      <top/>
      <bottom style="medium"/>
    </border>
    <border>
      <left/>
      <right style="thin"/>
      <top style="medium"/>
      <bottom/>
    </border>
    <border>
      <left/>
      <right/>
      <top style="medium"/>
      <bottom style="thin"/>
    </border>
    <border>
      <left/>
      <right style="thin"/>
      <top style="medium"/>
      <bottom style="thin"/>
    </border>
    <border>
      <left/>
      <right style="thin"/>
      <top style="medium"/>
      <bottom style="medium"/>
    </border>
    <border>
      <left style="thin"/>
      <right style="thin"/>
      <top style="thin"/>
      <bottom style="medium"/>
    </border>
    <border>
      <left/>
      <right style="thin"/>
      <top/>
      <bottom style="medium"/>
    </border>
    <border>
      <left style="thin"/>
      <right/>
      <top style="medium"/>
      <bottom/>
    </border>
    <border>
      <left/>
      <right style="medium"/>
      <top style="thin"/>
      <bottom style="thin"/>
    </border>
    <border>
      <left/>
      <right style="medium"/>
      <top style="thin"/>
      <bottom/>
    </border>
    <border>
      <left/>
      <right style="medium"/>
      <top style="medium"/>
      <bottom style="thin"/>
    </border>
    <border>
      <left style="thin"/>
      <right/>
      <top style="thin"/>
      <bottom style="medium"/>
    </border>
    <border>
      <left/>
      <right/>
      <top style="thin"/>
      <bottom style="medium"/>
    </border>
    <border>
      <left style="thin"/>
      <right style="thin"/>
      <top/>
      <bottom style="medium"/>
    </border>
    <border>
      <left style="thin"/>
      <right style="thin"/>
      <top style="medium"/>
      <bottom style="thin"/>
    </border>
    <border>
      <left/>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9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29"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8" fillId="0" borderId="0" applyNumberFormat="0" applyFill="0" applyBorder="0" applyAlignment="0" applyProtection="0"/>
    <xf numFmtId="0" fontId="101" fillId="30" borderId="1" applyNumberFormat="0" applyAlignment="0" applyProtection="0"/>
    <xf numFmtId="0" fontId="102" fillId="0" borderId="6" applyNumberFormat="0" applyFill="0" applyAlignment="0" applyProtection="0"/>
    <xf numFmtId="0" fontId="103" fillId="31" borderId="0" applyNumberFormat="0" applyBorder="0" applyAlignment="0" applyProtection="0"/>
    <xf numFmtId="0" fontId="5" fillId="0" borderId="0">
      <alignment/>
      <protection/>
    </xf>
    <xf numFmtId="0" fontId="0" fillId="32" borderId="7" applyNumberFormat="0" applyFont="0" applyAlignment="0" applyProtection="0"/>
    <xf numFmtId="0" fontId="104" fillId="27" borderId="8" applyNumberFormat="0" applyAlignment="0" applyProtection="0"/>
    <xf numFmtId="9" fontId="0" fillId="0" borderId="0" applyFont="0" applyFill="0" applyBorder="0" applyAlignment="0" applyProtection="0"/>
    <xf numFmtId="0" fontId="105" fillId="0" borderId="0" applyNumberFormat="0" applyFill="0" applyBorder="0" applyAlignment="0" applyProtection="0"/>
    <xf numFmtId="0" fontId="106" fillId="0" borderId="9" applyNumberFormat="0" applyFill="0" applyAlignment="0" applyProtection="0"/>
    <xf numFmtId="0" fontId="107" fillId="0" borderId="0" applyNumberFormat="0" applyFill="0" applyBorder="0" applyAlignment="0" applyProtection="0"/>
  </cellStyleXfs>
  <cellXfs count="1193">
    <xf numFmtId="0" fontId="0" fillId="0" borderId="0" xfId="0" applyFont="1" applyAlignment="1">
      <alignment/>
    </xf>
    <xf numFmtId="0" fontId="5" fillId="0" borderId="0" xfId="0" applyFont="1" applyFill="1" applyBorder="1" applyAlignment="1" applyProtection="1">
      <alignment/>
      <protection/>
    </xf>
    <xf numFmtId="49" fontId="9" fillId="0" borderId="0" xfId="0" applyNumberFormat="1" applyFont="1" applyFill="1" applyBorder="1" applyAlignment="1" applyProtection="1">
      <alignment horizontal="center"/>
      <protection/>
    </xf>
    <xf numFmtId="0" fontId="11" fillId="0" borderId="0" xfId="0" applyFont="1" applyFill="1" applyBorder="1" applyAlignment="1" applyProtection="1">
      <alignment/>
      <protection/>
    </xf>
    <xf numFmtId="0" fontId="9" fillId="0" borderId="0" xfId="0" applyFont="1" applyFill="1" applyBorder="1" applyAlignment="1" applyProtection="1">
      <alignment horizontal="center"/>
      <protection/>
    </xf>
    <xf numFmtId="0" fontId="9" fillId="0" borderId="0" xfId="0" applyFont="1" applyBorder="1" applyAlignment="1" applyProtection="1">
      <alignment horizontal="center"/>
      <protection/>
    </xf>
    <xf numFmtId="0" fontId="0" fillId="0" borderId="0" xfId="0" applyAlignment="1" applyProtection="1">
      <alignment/>
      <protection/>
    </xf>
    <xf numFmtId="0" fontId="108" fillId="0" borderId="0" xfId="0" applyFont="1" applyBorder="1" applyAlignment="1" applyProtection="1">
      <alignment horizontal="left" indent="2"/>
      <protection/>
    </xf>
    <xf numFmtId="0" fontId="108" fillId="0" borderId="0" xfId="0" applyFont="1" applyBorder="1" applyAlignment="1" applyProtection="1">
      <alignment horizontal="left"/>
      <protection/>
    </xf>
    <xf numFmtId="0" fontId="0" fillId="0" borderId="0" xfId="0" applyFont="1" applyAlignment="1" applyProtection="1">
      <alignment/>
      <protection/>
    </xf>
    <xf numFmtId="0" fontId="109" fillId="0" borderId="0" xfId="0" applyFont="1" applyFill="1" applyBorder="1" applyAlignment="1" applyProtection="1">
      <alignment/>
      <protection/>
    </xf>
    <xf numFmtId="49" fontId="109" fillId="0" borderId="0" xfId="0" applyNumberFormat="1" applyFont="1" applyFill="1" applyBorder="1" applyAlignment="1" applyProtection="1">
      <alignment/>
      <protection/>
    </xf>
    <xf numFmtId="0" fontId="109" fillId="0" borderId="10" xfId="0" applyFont="1" applyFill="1" applyBorder="1" applyAlignment="1" applyProtection="1">
      <alignment/>
      <protection/>
    </xf>
    <xf numFmtId="0" fontId="109" fillId="0" borderId="11"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33" borderId="0" xfId="0" applyFont="1" applyFill="1" applyBorder="1" applyAlignment="1" applyProtection="1">
      <alignment vertical="top" wrapText="1"/>
      <protection/>
    </xf>
    <xf numFmtId="0" fontId="109" fillId="0" borderId="0" xfId="0" applyFont="1" applyFill="1" applyAlignment="1" applyProtection="1">
      <alignment/>
      <protection/>
    </xf>
    <xf numFmtId="0" fontId="109" fillId="0" borderId="0" xfId="0" applyNumberFormat="1" applyFont="1" applyBorder="1" applyAlignment="1" applyProtection="1">
      <alignment vertical="top" wrapText="1" readingOrder="1"/>
      <protection/>
    </xf>
    <xf numFmtId="49" fontId="109" fillId="0" borderId="0" xfId="0" applyNumberFormat="1" applyFont="1" applyFill="1" applyAlignment="1" applyProtection="1">
      <alignment/>
      <protection/>
    </xf>
    <xf numFmtId="0" fontId="109" fillId="0" borderId="0" xfId="0" applyFont="1" applyFill="1" applyBorder="1" applyAlignment="1" applyProtection="1">
      <alignment horizontal="right"/>
      <protection/>
    </xf>
    <xf numFmtId="49" fontId="5" fillId="0" borderId="0" xfId="53" applyNumberFormat="1" applyFont="1" applyFill="1" applyBorder="1" applyAlignment="1" applyProtection="1">
      <alignment/>
      <protection/>
    </xf>
    <xf numFmtId="0" fontId="10" fillId="0" borderId="0" xfId="0" applyFont="1" applyFill="1" applyBorder="1" applyAlignment="1" applyProtection="1">
      <alignment/>
      <protection/>
    </xf>
    <xf numFmtId="49" fontId="9" fillId="0" borderId="11" xfId="0" applyNumberFormat="1" applyFont="1" applyFill="1" applyBorder="1" applyAlignment="1" applyProtection="1">
      <alignment horizontal="center"/>
      <protection/>
    </xf>
    <xf numFmtId="0" fontId="109" fillId="0" borderId="12" xfId="0" applyFont="1" applyFill="1" applyBorder="1" applyAlignment="1" applyProtection="1">
      <alignment/>
      <protection/>
    </xf>
    <xf numFmtId="0" fontId="109" fillId="0" borderId="13" xfId="0" applyFont="1" applyFill="1" applyBorder="1" applyAlignment="1" applyProtection="1">
      <alignment/>
      <protection/>
    </xf>
    <xf numFmtId="0" fontId="109" fillId="0" borderId="14" xfId="0" applyFont="1" applyFill="1" applyBorder="1" applyAlignment="1" applyProtection="1">
      <alignment/>
      <protection/>
    </xf>
    <xf numFmtId="0" fontId="109" fillId="0" borderId="0" xfId="0" applyFont="1" applyAlignment="1" applyProtection="1">
      <alignment/>
      <protection/>
    </xf>
    <xf numFmtId="0" fontId="109" fillId="0" borderId="10" xfId="0" applyFont="1" applyBorder="1" applyAlignment="1" applyProtection="1">
      <alignment/>
      <protection/>
    </xf>
    <xf numFmtId="0" fontId="109" fillId="0" borderId="0" xfId="0" applyFont="1" applyBorder="1" applyAlignment="1" applyProtection="1">
      <alignment/>
      <protection/>
    </xf>
    <xf numFmtId="0" fontId="109" fillId="0" borderId="11" xfId="0" applyFont="1" applyBorder="1" applyAlignment="1" applyProtection="1">
      <alignment/>
      <protection/>
    </xf>
    <xf numFmtId="8" fontId="109" fillId="0" borderId="0" xfId="0" applyNumberFormat="1" applyFont="1" applyBorder="1" applyAlignment="1" applyProtection="1">
      <alignment/>
      <protection/>
    </xf>
    <xf numFmtId="0" fontId="0" fillId="2" borderId="15" xfId="0" applyFont="1" applyFill="1" applyBorder="1" applyAlignment="1" applyProtection="1">
      <alignment/>
      <protection/>
    </xf>
    <xf numFmtId="0" fontId="0" fillId="2" borderId="16" xfId="0" applyFont="1" applyFill="1" applyBorder="1" applyAlignment="1" applyProtection="1">
      <alignment/>
      <protection/>
    </xf>
    <xf numFmtId="0" fontId="0" fillId="0" borderId="0" xfId="0" applyFont="1" applyBorder="1" applyAlignment="1" applyProtection="1">
      <alignment horizontal="left"/>
      <protection/>
    </xf>
    <xf numFmtId="0" fontId="109" fillId="0" borderId="10" xfId="0" applyFont="1" applyBorder="1" applyAlignment="1" applyProtection="1">
      <alignment wrapText="1"/>
      <protection/>
    </xf>
    <xf numFmtId="0" fontId="110" fillId="33" borderId="0" xfId="0" applyFont="1" applyFill="1" applyBorder="1" applyAlignment="1" applyProtection="1">
      <alignment horizontal="left" wrapText="1"/>
      <protection/>
    </xf>
    <xf numFmtId="0" fontId="111" fillId="33" borderId="0" xfId="0" applyFont="1" applyFill="1" applyBorder="1" applyAlignment="1" applyProtection="1">
      <alignment horizontal="left" wrapText="1"/>
      <protection/>
    </xf>
    <xf numFmtId="0" fontId="106" fillId="33" borderId="0" xfId="0" applyFont="1" applyFill="1" applyBorder="1" applyAlignment="1" applyProtection="1">
      <alignment horizontal="right" wrapText="1"/>
      <protection/>
    </xf>
    <xf numFmtId="0" fontId="0" fillId="4" borderId="15" xfId="0" applyFont="1" applyFill="1" applyBorder="1" applyAlignment="1" applyProtection="1">
      <alignment/>
      <protection/>
    </xf>
    <xf numFmtId="0" fontId="0" fillId="5" borderId="16" xfId="0" applyFont="1" applyFill="1" applyBorder="1" applyAlignment="1" applyProtection="1">
      <alignment/>
      <protection/>
    </xf>
    <xf numFmtId="0" fontId="0" fillId="5" borderId="15" xfId="0" applyFont="1" applyFill="1" applyBorder="1" applyAlignment="1" applyProtection="1">
      <alignment/>
      <protection/>
    </xf>
    <xf numFmtId="0" fontId="109" fillId="0" borderId="17" xfId="0" applyFont="1" applyFill="1" applyBorder="1" applyAlignment="1" applyProtection="1">
      <alignment/>
      <protection/>
    </xf>
    <xf numFmtId="49" fontId="109" fillId="0" borderId="13" xfId="0" applyNumberFormat="1" applyFont="1" applyFill="1" applyBorder="1" applyAlignment="1" applyProtection="1">
      <alignment/>
      <protection/>
    </xf>
    <xf numFmtId="0" fontId="109" fillId="0" borderId="13" xfId="0" applyFont="1" applyFill="1" applyBorder="1" applyAlignment="1" applyProtection="1">
      <alignment/>
      <protection/>
    </xf>
    <xf numFmtId="0" fontId="0" fillId="33" borderId="0" xfId="0" applyFill="1" applyBorder="1" applyAlignment="1" applyProtection="1">
      <alignment horizontal="right" wrapText="1"/>
      <protection/>
    </xf>
    <xf numFmtId="0" fontId="0" fillId="33" borderId="0" xfId="0" applyFill="1" applyBorder="1" applyAlignment="1" applyProtection="1">
      <alignment/>
      <protection/>
    </xf>
    <xf numFmtId="8" fontId="109" fillId="33" borderId="0" xfId="0" applyNumberFormat="1" applyFont="1" applyFill="1" applyBorder="1" applyAlignment="1" applyProtection="1">
      <alignment/>
      <protection/>
    </xf>
    <xf numFmtId="8" fontId="109" fillId="0" borderId="10" xfId="0" applyNumberFormat="1" applyFont="1" applyBorder="1" applyAlignment="1" applyProtection="1">
      <alignment/>
      <protection/>
    </xf>
    <xf numFmtId="8" fontId="109" fillId="0" borderId="17" xfId="0" applyNumberFormat="1" applyFont="1" applyBorder="1" applyAlignment="1" applyProtection="1">
      <alignment/>
      <protection/>
    </xf>
    <xf numFmtId="0" fontId="109" fillId="0" borderId="18" xfId="0" applyFont="1" applyBorder="1" applyAlignment="1" applyProtection="1">
      <alignment wrapText="1"/>
      <protection/>
    </xf>
    <xf numFmtId="0" fontId="109" fillId="0" borderId="13" xfId="0" applyFont="1" applyBorder="1" applyAlignment="1" applyProtection="1">
      <alignment/>
      <protection/>
    </xf>
    <xf numFmtId="0" fontId="112" fillId="0" borderId="10" xfId="0" applyFont="1" applyBorder="1" applyAlignment="1" applyProtection="1">
      <alignment wrapText="1"/>
      <protection/>
    </xf>
    <xf numFmtId="164" fontId="109" fillId="0" borderId="0" xfId="0" applyNumberFormat="1" applyFont="1" applyBorder="1" applyAlignment="1" applyProtection="1">
      <alignment wrapText="1"/>
      <protection/>
    </xf>
    <xf numFmtId="0" fontId="109" fillId="0" borderId="10" xfId="0" applyFont="1" applyBorder="1" applyAlignment="1" applyProtection="1">
      <alignment horizontal="center"/>
      <protection/>
    </xf>
    <xf numFmtId="0" fontId="109" fillId="34" borderId="10" xfId="0" applyFont="1" applyFill="1" applyBorder="1" applyAlignment="1" applyProtection="1">
      <alignment/>
      <protection/>
    </xf>
    <xf numFmtId="0" fontId="109" fillId="34" borderId="0" xfId="0" applyFont="1" applyFill="1" applyBorder="1" applyAlignment="1" applyProtection="1">
      <alignment/>
      <protection/>
    </xf>
    <xf numFmtId="8" fontId="109" fillId="34" borderId="0" xfId="0" applyNumberFormat="1" applyFont="1" applyFill="1" applyBorder="1" applyAlignment="1" applyProtection="1">
      <alignment/>
      <protection/>
    </xf>
    <xf numFmtId="0" fontId="109" fillId="34" borderId="11" xfId="0" applyFont="1" applyFill="1" applyBorder="1" applyAlignment="1" applyProtection="1">
      <alignment/>
      <protection/>
    </xf>
    <xf numFmtId="0" fontId="109" fillId="0" borderId="19" xfId="0" applyFont="1" applyBorder="1" applyAlignment="1" applyProtection="1">
      <alignment/>
      <protection/>
    </xf>
    <xf numFmtId="0" fontId="109" fillId="0" borderId="20" xfId="0" applyFont="1" applyBorder="1" applyAlignment="1" applyProtection="1">
      <alignment/>
      <protection/>
    </xf>
    <xf numFmtId="0" fontId="113" fillId="0" borderId="0" xfId="0" applyFont="1" applyBorder="1" applyAlignment="1" applyProtection="1">
      <alignment/>
      <protection/>
    </xf>
    <xf numFmtId="0" fontId="109" fillId="0" borderId="21" xfId="0" applyFont="1" applyBorder="1" applyAlignment="1" applyProtection="1">
      <alignment/>
      <protection/>
    </xf>
    <xf numFmtId="0" fontId="109" fillId="0" borderId="18" xfId="0" applyFont="1" applyBorder="1" applyAlignment="1" applyProtection="1">
      <alignment/>
      <protection/>
    </xf>
    <xf numFmtId="0" fontId="109" fillId="0" borderId="18" xfId="0" applyFont="1" applyBorder="1" applyAlignment="1" applyProtection="1">
      <alignment horizontal="center"/>
      <protection/>
    </xf>
    <xf numFmtId="0" fontId="109" fillId="0" borderId="18" xfId="0" applyFont="1" applyBorder="1" applyAlignment="1" applyProtection="1">
      <alignment horizontal="left" wrapText="1"/>
      <protection/>
    </xf>
    <xf numFmtId="0" fontId="109" fillId="0" borderId="22" xfId="0" applyFont="1" applyBorder="1" applyAlignment="1" applyProtection="1">
      <alignment/>
      <protection/>
    </xf>
    <xf numFmtId="0" fontId="109" fillId="0" borderId="23" xfId="0" applyFont="1" applyBorder="1" applyAlignment="1" applyProtection="1">
      <alignment/>
      <protection/>
    </xf>
    <xf numFmtId="0" fontId="109" fillId="0" borderId="20" xfId="0" applyFont="1" applyBorder="1" applyAlignment="1" applyProtection="1">
      <alignment wrapText="1"/>
      <protection/>
    </xf>
    <xf numFmtId="8" fontId="113" fillId="0" borderId="13" xfId="0" applyNumberFormat="1" applyFont="1" applyBorder="1" applyAlignment="1" applyProtection="1">
      <alignment wrapText="1"/>
      <protection/>
    </xf>
    <xf numFmtId="0" fontId="113" fillId="0" borderId="13" xfId="0" applyFont="1" applyBorder="1" applyAlignment="1" applyProtection="1">
      <alignment wrapText="1"/>
      <protection/>
    </xf>
    <xf numFmtId="0" fontId="109" fillId="0" borderId="13" xfId="0" applyFont="1" applyBorder="1" applyAlignment="1" applyProtection="1">
      <alignment horizontal="center"/>
      <protection/>
    </xf>
    <xf numFmtId="0" fontId="109" fillId="0" borderId="13" xfId="0" applyFont="1" applyBorder="1" applyAlignment="1" applyProtection="1">
      <alignment horizontal="left" wrapText="1"/>
      <protection/>
    </xf>
    <xf numFmtId="0" fontId="114" fillId="0" borderId="19" xfId="0" applyFont="1" applyBorder="1" applyAlignment="1" applyProtection="1">
      <alignment horizontal="center"/>
      <protection/>
    </xf>
    <xf numFmtId="8" fontId="109" fillId="0" borderId="18" xfId="0" applyNumberFormat="1" applyFont="1" applyBorder="1" applyAlignment="1" applyProtection="1">
      <alignment/>
      <protection/>
    </xf>
    <xf numFmtId="8" fontId="109" fillId="33" borderId="18" xfId="0" applyNumberFormat="1" applyFont="1" applyFill="1" applyBorder="1" applyAlignment="1" applyProtection="1">
      <alignment/>
      <protection/>
    </xf>
    <xf numFmtId="0" fontId="109" fillId="0" borderId="24" xfId="0" applyFont="1" applyBorder="1" applyAlignment="1" applyProtection="1">
      <alignment/>
      <protection/>
    </xf>
    <xf numFmtId="8" fontId="109" fillId="0" borderId="23" xfId="0" applyNumberFormat="1" applyFont="1" applyBorder="1" applyAlignment="1" applyProtection="1">
      <alignment/>
      <protection/>
    </xf>
    <xf numFmtId="8" fontId="109" fillId="33" borderId="23" xfId="0" applyNumberFormat="1" applyFont="1" applyFill="1" applyBorder="1" applyAlignment="1" applyProtection="1">
      <alignment/>
      <protection/>
    </xf>
    <xf numFmtId="0" fontId="109" fillId="0" borderId="25" xfId="0" applyFont="1" applyBorder="1" applyAlignment="1" applyProtection="1">
      <alignment/>
      <protection/>
    </xf>
    <xf numFmtId="0" fontId="109" fillId="35" borderId="26" xfId="0" applyFont="1" applyFill="1" applyBorder="1" applyAlignment="1" applyProtection="1">
      <alignment/>
      <protection/>
    </xf>
    <xf numFmtId="0" fontId="109" fillId="0" borderId="27" xfId="0" applyFont="1" applyBorder="1" applyAlignment="1" applyProtection="1">
      <alignment/>
      <protection/>
    </xf>
    <xf numFmtId="0" fontId="109" fillId="0" borderId="0" xfId="0" applyFont="1" applyBorder="1" applyAlignment="1" applyProtection="1">
      <alignment horizontal="right" wrapText="1"/>
      <protection/>
    </xf>
    <xf numFmtId="164" fontId="109" fillId="0" borderId="20" xfId="0" applyNumberFormat="1" applyFont="1" applyBorder="1" applyAlignment="1" applyProtection="1">
      <alignment wrapText="1"/>
      <protection/>
    </xf>
    <xf numFmtId="0" fontId="0" fillId="0" borderId="13" xfId="0" applyBorder="1" applyAlignment="1" applyProtection="1">
      <alignment horizontal="left" wrapText="1"/>
      <protection/>
    </xf>
    <xf numFmtId="0" fontId="0" fillId="0" borderId="28" xfId="0" applyBorder="1" applyAlignment="1" applyProtection="1">
      <alignment horizontal="left" wrapText="1"/>
      <protection/>
    </xf>
    <xf numFmtId="0" fontId="0" fillId="0" borderId="0" xfId="0" applyBorder="1" applyAlignment="1" applyProtection="1">
      <alignment horizontal="center" vertical="center"/>
      <protection/>
    </xf>
    <xf numFmtId="0" fontId="109" fillId="0" borderId="20" xfId="0" applyFont="1" applyBorder="1" applyAlignment="1" applyProtection="1">
      <alignment horizontal="center" vertical="center" wrapText="1"/>
      <protection/>
    </xf>
    <xf numFmtId="0" fontId="0" fillId="0" borderId="18" xfId="0" applyBorder="1" applyAlignment="1" applyProtection="1">
      <alignment horizontal="left" wrapText="1"/>
      <protection/>
    </xf>
    <xf numFmtId="0" fontId="0" fillId="0" borderId="24" xfId="0" applyBorder="1" applyAlignment="1" applyProtection="1">
      <alignment horizontal="left" wrapText="1"/>
      <protection/>
    </xf>
    <xf numFmtId="0" fontId="114" fillId="33" borderId="0" xfId="0" applyFont="1" applyFill="1" applyBorder="1" applyAlignment="1" applyProtection="1">
      <alignment wrapText="1"/>
      <protection/>
    </xf>
    <xf numFmtId="0" fontId="109" fillId="33" borderId="0" xfId="0" applyFont="1" applyFill="1" applyBorder="1" applyAlignment="1" applyProtection="1">
      <alignment wrapText="1"/>
      <protection/>
    </xf>
    <xf numFmtId="8" fontId="109" fillId="33" borderId="17" xfId="0" applyNumberFormat="1" applyFont="1" applyFill="1" applyBorder="1" applyAlignment="1" applyProtection="1">
      <alignment/>
      <protection/>
    </xf>
    <xf numFmtId="0" fontId="115" fillId="33" borderId="13" xfId="0" applyFont="1" applyFill="1" applyBorder="1" applyAlignment="1" applyProtection="1">
      <alignment vertical="center" wrapText="1"/>
      <protection/>
    </xf>
    <xf numFmtId="0" fontId="115" fillId="33" borderId="14" xfId="0" applyFont="1" applyFill="1" applyBorder="1" applyAlignment="1" applyProtection="1">
      <alignment vertical="center" wrapText="1"/>
      <protection/>
    </xf>
    <xf numFmtId="0" fontId="109" fillId="33" borderId="17" xfId="0" applyFont="1" applyFill="1" applyBorder="1" applyAlignment="1" applyProtection="1">
      <alignment wrapText="1"/>
      <protection/>
    </xf>
    <xf numFmtId="0" fontId="116" fillId="33" borderId="13" xfId="0" applyFont="1" applyFill="1" applyBorder="1" applyAlignment="1" applyProtection="1">
      <alignment vertical="center" wrapText="1"/>
      <protection/>
    </xf>
    <xf numFmtId="8" fontId="117" fillId="33" borderId="13" xfId="0" applyNumberFormat="1" applyFont="1" applyFill="1" applyBorder="1" applyAlignment="1" applyProtection="1">
      <alignment horizontal="center" vertical="center" wrapText="1"/>
      <protection/>
    </xf>
    <xf numFmtId="0" fontId="109" fillId="0" borderId="0" xfId="0" applyFont="1" applyBorder="1" applyAlignment="1" applyProtection="1">
      <alignment horizontal="center"/>
      <protection/>
    </xf>
    <xf numFmtId="0" fontId="116" fillId="33" borderId="28" xfId="0" applyFont="1" applyFill="1" applyBorder="1" applyAlignment="1" applyProtection="1">
      <alignment vertical="center" wrapText="1"/>
      <protection/>
    </xf>
    <xf numFmtId="0" fontId="4" fillId="0" borderId="0" xfId="0" applyFont="1" applyFill="1" applyBorder="1" applyAlignment="1" applyProtection="1">
      <alignment horizontal="center" wrapText="1"/>
      <protection/>
    </xf>
    <xf numFmtId="0" fontId="2" fillId="0" borderId="0" xfId="0" applyFont="1" applyFill="1" applyBorder="1" applyAlignment="1" applyProtection="1">
      <alignment horizontal="center"/>
      <protection/>
    </xf>
    <xf numFmtId="0" fontId="117" fillId="32" borderId="15" xfId="0" applyFont="1" applyFill="1" applyBorder="1" applyAlignment="1" applyProtection="1">
      <alignment horizontal="left" wrapText="1"/>
      <protection locked="0"/>
    </xf>
    <xf numFmtId="0" fontId="2" fillId="0" borderId="10" xfId="0" applyFont="1" applyFill="1" applyBorder="1" applyAlignment="1" applyProtection="1">
      <alignment horizontal="center"/>
      <protection/>
    </xf>
    <xf numFmtId="0" fontId="109" fillId="0" borderId="0" xfId="0" applyFont="1" applyFill="1" applyBorder="1" applyAlignment="1" applyProtection="1">
      <alignment/>
      <protection/>
    </xf>
    <xf numFmtId="0" fontId="7" fillId="0" borderId="0" xfId="57" applyFont="1" applyFill="1" applyBorder="1" applyAlignment="1" applyProtection="1">
      <alignment wrapText="1"/>
      <protection/>
    </xf>
    <xf numFmtId="0" fontId="7" fillId="33" borderId="0" xfId="57" applyFont="1" applyFill="1" applyBorder="1" applyAlignment="1" applyProtection="1">
      <alignment wrapText="1"/>
      <protection/>
    </xf>
    <xf numFmtId="0" fontId="7" fillId="33" borderId="0" xfId="57" applyFont="1" applyFill="1" applyBorder="1" applyAlignment="1" applyProtection="1">
      <alignment/>
      <protection/>
    </xf>
    <xf numFmtId="0" fontId="7" fillId="0" borderId="0" xfId="57" applyFont="1" applyFill="1" applyBorder="1" applyAlignment="1" applyProtection="1">
      <alignment/>
      <protection/>
    </xf>
    <xf numFmtId="0" fontId="109" fillId="0" borderId="0" xfId="0" applyFont="1" applyAlignment="1">
      <alignment/>
    </xf>
    <xf numFmtId="49" fontId="6" fillId="0" borderId="0" xfId="0" applyNumberFormat="1" applyFont="1" applyFill="1" applyBorder="1" applyAlignment="1" applyProtection="1">
      <alignment horizontal="center" wrapText="1"/>
      <protection/>
    </xf>
    <xf numFmtId="49" fontId="6" fillId="0" borderId="0" xfId="0" applyNumberFormat="1" applyFont="1" applyFill="1" applyBorder="1" applyAlignment="1" applyProtection="1">
      <alignment horizontal="center" vertical="center" wrapText="1"/>
      <protection/>
    </xf>
    <xf numFmtId="0" fontId="118" fillId="0" borderId="13" xfId="0" applyFont="1" applyFill="1" applyBorder="1" applyAlignment="1" applyProtection="1">
      <alignment vertical="center" wrapText="1"/>
      <protection/>
    </xf>
    <xf numFmtId="0" fontId="5" fillId="0" borderId="0" xfId="0" applyNumberFormat="1" applyFont="1" applyFill="1" applyBorder="1" applyAlignment="1" applyProtection="1">
      <alignment vertical="top" wrapText="1" readingOrder="1"/>
      <protection/>
    </xf>
    <xf numFmtId="49" fontId="5" fillId="0" borderId="29" xfId="0" applyNumberFormat="1" applyFont="1" applyFill="1" applyBorder="1" applyAlignment="1" applyProtection="1">
      <alignment wrapText="1"/>
      <protection/>
    </xf>
    <xf numFmtId="49" fontId="4" fillId="0" borderId="11"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center" vertical="center" wrapText="1"/>
      <protection/>
    </xf>
    <xf numFmtId="0" fontId="106" fillId="4" borderId="16" xfId="0" applyFont="1" applyFill="1" applyBorder="1" applyAlignment="1" applyProtection="1">
      <alignment wrapText="1"/>
      <protection/>
    </xf>
    <xf numFmtId="0" fontId="106" fillId="33" borderId="0" xfId="0" applyFont="1" applyFill="1" applyBorder="1" applyAlignment="1" applyProtection="1">
      <alignment horizontal="center" wrapText="1"/>
      <protection/>
    </xf>
    <xf numFmtId="0" fontId="109" fillId="0" borderId="10" xfId="0" applyFont="1" applyBorder="1" applyAlignment="1" applyProtection="1">
      <alignment/>
      <protection/>
    </xf>
    <xf numFmtId="0" fontId="109" fillId="0" borderId="0" xfId="0" applyFont="1" applyBorder="1" applyAlignment="1" applyProtection="1">
      <alignment/>
      <protection/>
    </xf>
    <xf numFmtId="0" fontId="0" fillId="0" borderId="20" xfId="0" applyBorder="1" applyAlignment="1" applyProtection="1">
      <alignment/>
      <protection/>
    </xf>
    <xf numFmtId="0" fontId="0" fillId="0" borderId="0" xfId="0" applyBorder="1" applyAlignment="1" applyProtection="1">
      <alignment horizontal="left" wrapText="1"/>
      <protection/>
    </xf>
    <xf numFmtId="4" fontId="0" fillId="0" borderId="0" xfId="0" applyNumberFormat="1" applyAlignment="1">
      <alignment/>
    </xf>
    <xf numFmtId="0" fontId="109" fillId="35" borderId="30" xfId="0" applyFont="1" applyFill="1" applyBorder="1" applyAlignment="1" applyProtection="1">
      <alignment/>
      <protection/>
    </xf>
    <xf numFmtId="0" fontId="109" fillId="35" borderId="31" xfId="0" applyFont="1" applyFill="1" applyBorder="1" applyAlignment="1" applyProtection="1">
      <alignment/>
      <protection/>
    </xf>
    <xf numFmtId="0" fontId="109" fillId="35" borderId="32" xfId="0" applyFont="1" applyFill="1" applyBorder="1" applyAlignment="1" applyProtection="1">
      <alignment/>
      <protection/>
    </xf>
    <xf numFmtId="0" fontId="109" fillId="35" borderId="33" xfId="0" applyFont="1" applyFill="1" applyBorder="1" applyAlignment="1" applyProtection="1">
      <alignment/>
      <protection/>
    </xf>
    <xf numFmtId="0" fontId="109" fillId="35" borderId="34" xfId="0" applyFont="1" applyFill="1" applyBorder="1" applyAlignment="1" applyProtection="1">
      <alignment/>
      <protection/>
    </xf>
    <xf numFmtId="0" fontId="109" fillId="34" borderId="35" xfId="0" applyFont="1" applyFill="1" applyBorder="1" applyAlignment="1" applyProtection="1">
      <alignment/>
      <protection/>
    </xf>
    <xf numFmtId="0" fontId="7" fillId="34" borderId="36" xfId="0" applyFont="1" applyFill="1" applyBorder="1" applyAlignment="1" applyProtection="1">
      <alignment/>
      <protection/>
    </xf>
    <xf numFmtId="0" fontId="109" fillId="34" borderId="21" xfId="0" applyFont="1" applyFill="1" applyBorder="1" applyAlignment="1" applyProtection="1">
      <alignment/>
      <protection/>
    </xf>
    <xf numFmtId="0" fontId="109" fillId="34" borderId="36" xfId="0" applyFont="1" applyFill="1" applyBorder="1" applyAlignment="1" applyProtection="1">
      <alignment/>
      <protection/>
    </xf>
    <xf numFmtId="0" fontId="109" fillId="33" borderId="0" xfId="0" applyFont="1" applyFill="1" applyBorder="1" applyAlignment="1" applyProtection="1">
      <alignment/>
      <protection/>
    </xf>
    <xf numFmtId="0" fontId="109" fillId="34" borderId="36" xfId="0" applyFont="1" applyFill="1" applyBorder="1" applyAlignment="1" applyProtection="1">
      <alignment horizontal="center" vertical="center"/>
      <protection/>
    </xf>
    <xf numFmtId="0" fontId="114" fillId="34" borderId="37" xfId="0" applyFont="1" applyFill="1" applyBorder="1" applyAlignment="1" applyProtection="1">
      <alignment horizontal="center" vertical="center" wrapText="1"/>
      <protection/>
    </xf>
    <xf numFmtId="164" fontId="113" fillId="34" borderId="37" xfId="0" applyNumberFormat="1" applyFont="1" applyFill="1" applyBorder="1" applyAlignment="1" applyProtection="1">
      <alignment horizontal="center" vertical="center"/>
      <protection/>
    </xf>
    <xf numFmtId="164" fontId="119" fillId="34" borderId="38" xfId="0" applyNumberFormat="1" applyFont="1" applyFill="1" applyBorder="1" applyAlignment="1" applyProtection="1">
      <alignment horizontal="center" vertical="center"/>
      <protection/>
    </xf>
    <xf numFmtId="0" fontId="109" fillId="34" borderId="39" xfId="0" applyFont="1" applyFill="1" applyBorder="1" applyAlignment="1" applyProtection="1">
      <alignment/>
      <protection/>
    </xf>
    <xf numFmtId="0" fontId="109" fillId="35" borderId="40" xfId="0" applyFont="1" applyFill="1" applyBorder="1" applyAlignment="1" applyProtection="1">
      <alignment/>
      <protection/>
    </xf>
    <xf numFmtId="0" fontId="120" fillId="34" borderId="37" xfId="0" applyFont="1" applyFill="1" applyBorder="1" applyAlignment="1" applyProtection="1">
      <alignment vertical="top" wrapText="1"/>
      <protection/>
    </xf>
    <xf numFmtId="0" fontId="120" fillId="34" borderId="38" xfId="0" applyFont="1" applyFill="1" applyBorder="1" applyAlignment="1" applyProtection="1">
      <alignment vertical="top" wrapText="1"/>
      <protection/>
    </xf>
    <xf numFmtId="0" fontId="120" fillId="33" borderId="0" xfId="0" applyFont="1" applyFill="1" applyBorder="1" applyAlignment="1" applyProtection="1">
      <alignment vertical="top" wrapText="1"/>
      <protection/>
    </xf>
    <xf numFmtId="0" fontId="0" fillId="33" borderId="0" xfId="0" applyFill="1" applyBorder="1" applyAlignment="1" applyProtection="1">
      <alignment wrapText="1"/>
      <protection/>
    </xf>
    <xf numFmtId="8" fontId="121" fillId="33" borderId="0" xfId="0" applyNumberFormat="1" applyFont="1" applyFill="1" applyBorder="1" applyAlignment="1" applyProtection="1">
      <alignment wrapText="1"/>
      <protection/>
    </xf>
    <xf numFmtId="8" fontId="122" fillId="33" borderId="0" xfId="0" applyNumberFormat="1" applyFont="1" applyFill="1" applyBorder="1" applyAlignment="1" applyProtection="1">
      <alignment wrapText="1"/>
      <protection/>
    </xf>
    <xf numFmtId="0" fontId="120" fillId="34" borderId="18" xfId="0" applyFont="1" applyFill="1" applyBorder="1" applyAlignment="1" applyProtection="1">
      <alignment vertical="top" wrapText="1"/>
      <protection/>
    </xf>
    <xf numFmtId="0" fontId="120" fillId="34" borderId="24" xfId="0" applyFont="1" applyFill="1" applyBorder="1" applyAlignment="1" applyProtection="1">
      <alignment vertical="top" wrapText="1"/>
      <protection/>
    </xf>
    <xf numFmtId="0" fontId="0" fillId="34" borderId="21" xfId="0" applyFill="1" applyBorder="1" applyAlignment="1" applyProtection="1">
      <alignment wrapText="1"/>
      <protection/>
    </xf>
    <xf numFmtId="0" fontId="0" fillId="34" borderId="18" xfId="0" applyFill="1" applyBorder="1" applyAlignment="1" applyProtection="1">
      <alignment wrapText="1"/>
      <protection/>
    </xf>
    <xf numFmtId="8" fontId="121" fillId="34" borderId="18" xfId="0" applyNumberFormat="1" applyFont="1" applyFill="1" applyBorder="1" applyAlignment="1" applyProtection="1">
      <alignment wrapText="1"/>
      <protection/>
    </xf>
    <xf numFmtId="8" fontId="122" fillId="34" borderId="24" xfId="0" applyNumberFormat="1" applyFont="1" applyFill="1" applyBorder="1" applyAlignment="1" applyProtection="1">
      <alignment wrapText="1"/>
      <protection/>
    </xf>
    <xf numFmtId="0" fontId="0" fillId="34" borderId="37" xfId="0" applyFill="1" applyBorder="1" applyAlignment="1" applyProtection="1">
      <alignment horizontal="center"/>
      <protection/>
    </xf>
    <xf numFmtId="0" fontId="106" fillId="34" borderId="37" xfId="0" applyFont="1" applyFill="1" applyBorder="1" applyAlignment="1" applyProtection="1">
      <alignment horizontal="center"/>
      <protection/>
    </xf>
    <xf numFmtId="0" fontId="109" fillId="33" borderId="0" xfId="0" applyFont="1" applyFill="1" applyBorder="1" applyAlignment="1" applyProtection="1">
      <alignment vertical="center" wrapText="1"/>
      <protection/>
    </xf>
    <xf numFmtId="0" fontId="55" fillId="0" borderId="0" xfId="53" applyFont="1" applyAlignment="1" applyProtection="1">
      <alignment vertical="center" wrapText="1"/>
      <protection/>
    </xf>
    <xf numFmtId="0" fontId="123" fillId="0" borderId="19" xfId="0" applyFont="1" applyBorder="1" applyAlignment="1" applyProtection="1">
      <alignment/>
      <protection/>
    </xf>
    <xf numFmtId="0" fontId="123" fillId="0" borderId="0" xfId="0" applyFont="1" applyBorder="1" applyAlignment="1" applyProtection="1">
      <alignment/>
      <protection/>
    </xf>
    <xf numFmtId="8" fontId="123" fillId="0" borderId="0" xfId="0" applyNumberFormat="1" applyFont="1" applyBorder="1" applyAlignment="1" applyProtection="1">
      <alignment/>
      <protection/>
    </xf>
    <xf numFmtId="0" fontId="123" fillId="0" borderId="0" xfId="0" applyFont="1" applyBorder="1" applyAlignment="1" applyProtection="1">
      <alignment/>
      <protection/>
    </xf>
    <xf numFmtId="0" fontId="123" fillId="0" borderId="0" xfId="0" applyFont="1" applyBorder="1" applyAlignment="1" applyProtection="1">
      <alignment wrapText="1"/>
      <protection/>
    </xf>
    <xf numFmtId="0" fontId="123" fillId="33" borderId="0" xfId="0" applyFont="1" applyFill="1" applyBorder="1" applyAlignment="1" applyProtection="1">
      <alignment vertical="center" wrapText="1"/>
      <protection/>
    </xf>
    <xf numFmtId="0" fontId="123" fillId="0" borderId="20" xfId="0" applyFont="1" applyBorder="1" applyAlignment="1" applyProtection="1">
      <alignment/>
      <protection/>
    </xf>
    <xf numFmtId="0" fontId="123" fillId="0" borderId="20" xfId="0" applyFont="1" applyBorder="1" applyAlignment="1" applyProtection="1">
      <alignment/>
      <protection/>
    </xf>
    <xf numFmtId="0" fontId="123" fillId="0" borderId="20" xfId="0" applyFont="1" applyBorder="1" applyAlignment="1" applyProtection="1">
      <alignment wrapText="1"/>
      <protection/>
    </xf>
    <xf numFmtId="0" fontId="123" fillId="0" borderId="18" xfId="0" applyFont="1" applyBorder="1" applyAlignment="1" applyProtection="1">
      <alignment/>
      <protection/>
    </xf>
    <xf numFmtId="0" fontId="123" fillId="0" borderId="24" xfId="0" applyFont="1" applyBorder="1" applyAlignment="1" applyProtection="1">
      <alignment/>
      <protection/>
    </xf>
    <xf numFmtId="0" fontId="123" fillId="0" borderId="21" xfId="0" applyFont="1" applyBorder="1" applyAlignment="1" applyProtection="1">
      <alignment/>
      <protection/>
    </xf>
    <xf numFmtId="164" fontId="123" fillId="0" borderId="18" xfId="0" applyNumberFormat="1" applyFont="1" applyBorder="1" applyAlignment="1" applyProtection="1">
      <alignment wrapText="1"/>
      <protection/>
    </xf>
    <xf numFmtId="164" fontId="0" fillId="0" borderId="0" xfId="0" applyNumberFormat="1" applyAlignment="1">
      <alignment/>
    </xf>
    <xf numFmtId="9" fontId="0" fillId="0" borderId="0" xfId="0" applyNumberFormat="1" applyAlignment="1">
      <alignment/>
    </xf>
    <xf numFmtId="0" fontId="0" fillId="0" borderId="0" xfId="0" applyAlignment="1">
      <alignment horizontal="center"/>
    </xf>
    <xf numFmtId="0" fontId="108" fillId="0" borderId="19" xfId="0" applyFont="1" applyBorder="1" applyAlignment="1" applyProtection="1">
      <alignment/>
      <protection/>
    </xf>
    <xf numFmtId="0" fontId="108" fillId="0" borderId="0" xfId="0" applyFont="1" applyBorder="1" applyAlignment="1" applyProtection="1">
      <alignment/>
      <protection/>
    </xf>
    <xf numFmtId="0" fontId="108" fillId="0" borderId="37" xfId="0" applyFont="1" applyBorder="1" applyAlignment="1" applyProtection="1">
      <alignment/>
      <protection/>
    </xf>
    <xf numFmtId="0" fontId="124" fillId="0" borderId="0" xfId="0" applyFont="1" applyBorder="1" applyAlignment="1" applyProtection="1">
      <alignment/>
      <protection/>
    </xf>
    <xf numFmtId="0" fontId="59" fillId="0" borderId="19" xfId="53" applyFont="1" applyBorder="1" applyAlignment="1" applyProtection="1">
      <alignment vertical="center" wrapText="1"/>
      <protection/>
    </xf>
    <xf numFmtId="0" fontId="0" fillId="0" borderId="0" xfId="0" applyBorder="1" applyAlignment="1" applyProtection="1">
      <alignment/>
      <protection/>
    </xf>
    <xf numFmtId="0" fontId="0" fillId="0" borderId="41" xfId="0" applyBorder="1" applyAlignment="1" applyProtection="1">
      <alignment horizontal="center" vertical="center"/>
      <protection/>
    </xf>
    <xf numFmtId="0" fontId="0" fillId="0" borderId="0" xfId="0" applyBorder="1" applyAlignment="1" applyProtection="1">
      <alignment vertical="center" wrapText="1"/>
      <protection/>
    </xf>
    <xf numFmtId="0" fontId="123" fillId="0" borderId="37" xfId="0" applyFont="1" applyBorder="1" applyAlignment="1" applyProtection="1">
      <alignment horizontal="left"/>
      <protection/>
    </xf>
    <xf numFmtId="0" fontId="123" fillId="0" borderId="38" xfId="0" applyNumberFormat="1" applyFont="1" applyBorder="1" applyAlignment="1" applyProtection="1">
      <alignment horizontal="left" wrapText="1"/>
      <protection/>
    </xf>
    <xf numFmtId="0" fontId="123" fillId="0" borderId="0" xfId="0" applyFont="1" applyAlignment="1" applyProtection="1">
      <alignment/>
      <protection/>
    </xf>
    <xf numFmtId="0" fontId="123" fillId="0" borderId="38" xfId="0" applyFont="1" applyBorder="1" applyAlignment="1" applyProtection="1">
      <alignment/>
      <protection/>
    </xf>
    <xf numFmtId="0" fontId="123" fillId="0" borderId="0" xfId="0" applyFont="1" applyAlignment="1" applyProtection="1">
      <alignment vertical="center"/>
      <protection/>
    </xf>
    <xf numFmtId="0" fontId="123" fillId="0" borderId="18" xfId="0" applyFont="1" applyBorder="1" applyAlignment="1" applyProtection="1">
      <alignment/>
      <protection/>
    </xf>
    <xf numFmtId="0" fontId="123" fillId="0" borderId="18" xfId="0" applyFont="1" applyBorder="1" applyAlignment="1" applyProtection="1">
      <alignment wrapText="1"/>
      <protection/>
    </xf>
    <xf numFmtId="0" fontId="123" fillId="0" borderId="24" xfId="0" applyFont="1" applyBorder="1" applyAlignment="1" applyProtection="1">
      <alignment wrapText="1"/>
      <protection/>
    </xf>
    <xf numFmtId="0" fontId="111" fillId="0" borderId="0" xfId="0" applyFont="1" applyAlignment="1" applyProtection="1">
      <alignment vertical="center"/>
      <protection/>
    </xf>
    <xf numFmtId="0" fontId="123" fillId="0" borderId="0" xfId="0" applyFont="1" applyAlignment="1" applyProtection="1">
      <alignment horizontal="left" vertical="center" indent="2"/>
      <protection/>
    </xf>
    <xf numFmtId="0" fontId="125" fillId="0" borderId="0" xfId="0" applyFont="1" applyAlignment="1" applyProtection="1">
      <alignment vertical="center"/>
      <protection/>
    </xf>
    <xf numFmtId="0" fontId="126" fillId="0" borderId="0" xfId="0" applyFont="1" applyAlignment="1" applyProtection="1">
      <alignment vertical="center"/>
      <protection/>
    </xf>
    <xf numFmtId="0" fontId="108" fillId="0" borderId="0" xfId="0" applyFont="1" applyAlignment="1" applyProtection="1">
      <alignment vertical="center"/>
      <protection/>
    </xf>
    <xf numFmtId="0" fontId="38" fillId="0" borderId="10" xfId="0" applyFont="1" applyFill="1" applyBorder="1" applyAlignment="1" applyProtection="1">
      <alignment horizontal="center"/>
      <protection/>
    </xf>
    <xf numFmtId="0" fontId="119" fillId="0" borderId="0" xfId="0" applyFont="1" applyBorder="1" applyAlignment="1" applyProtection="1">
      <alignment/>
      <protection/>
    </xf>
    <xf numFmtId="0" fontId="113" fillId="0" borderId="0" xfId="0" applyFont="1" applyBorder="1" applyAlignment="1" applyProtection="1">
      <alignment horizontal="center"/>
      <protection/>
    </xf>
    <xf numFmtId="0" fontId="0" fillId="0" borderId="0" xfId="0" applyBorder="1" applyAlignment="1" applyProtection="1">
      <alignment/>
      <protection/>
    </xf>
    <xf numFmtId="49" fontId="4" fillId="0" borderId="0" xfId="0" applyNumberFormat="1" applyFont="1" applyFill="1" applyBorder="1" applyAlignment="1" applyProtection="1">
      <alignment horizontal="center" vertical="center" wrapText="1"/>
      <protection/>
    </xf>
    <xf numFmtId="0" fontId="109" fillId="0" borderId="0" xfId="0" applyFont="1" applyFill="1" applyBorder="1" applyAlignment="1" applyProtection="1">
      <alignment horizontal="right" vertical="center"/>
      <protection/>
    </xf>
    <xf numFmtId="49" fontId="6" fillId="0" borderId="13" xfId="0" applyNumberFormat="1" applyFont="1" applyFill="1" applyBorder="1" applyAlignment="1" applyProtection="1">
      <alignment horizontal="center" vertical="center" wrapText="1"/>
      <protection/>
    </xf>
    <xf numFmtId="49" fontId="5" fillId="0" borderId="0" xfId="0" applyNumberFormat="1" applyFont="1" applyFill="1" applyBorder="1" applyAlignment="1" applyProtection="1">
      <alignment wrapText="1"/>
      <protection/>
    </xf>
    <xf numFmtId="0" fontId="0" fillId="0" borderId="0" xfId="0" applyBorder="1" applyAlignment="1" applyProtection="1">
      <alignment wrapText="1"/>
      <protection/>
    </xf>
    <xf numFmtId="0" fontId="108" fillId="0" borderId="0" xfId="0" applyFont="1" applyBorder="1" applyAlignment="1" applyProtection="1">
      <alignment wrapText="1"/>
      <protection/>
    </xf>
    <xf numFmtId="0" fontId="109" fillId="0" borderId="19" xfId="0" applyFont="1" applyBorder="1" applyAlignment="1" applyProtection="1">
      <alignment wrapText="1"/>
      <protection/>
    </xf>
    <xf numFmtId="0" fontId="0" fillId="0" borderId="0" xfId="0" applyAlignment="1" applyProtection="1">
      <alignment wrapText="1"/>
      <protection/>
    </xf>
    <xf numFmtId="0" fontId="109" fillId="0" borderId="0" xfId="0" applyFont="1" applyBorder="1" applyAlignment="1" applyProtection="1">
      <alignment horizontal="left" wrapText="1"/>
      <protection/>
    </xf>
    <xf numFmtId="0" fontId="0" fillId="0" borderId="20" xfId="0" applyBorder="1" applyAlignment="1" applyProtection="1">
      <alignment horizontal="left" wrapText="1"/>
      <protection/>
    </xf>
    <xf numFmtId="0" fontId="0" fillId="0" borderId="0" xfId="0" applyBorder="1" applyAlignment="1" applyProtection="1">
      <alignment vertical="top" wrapText="1"/>
      <protection/>
    </xf>
    <xf numFmtId="0" fontId="109" fillId="0" borderId="0" xfId="0" applyFont="1" applyBorder="1" applyAlignment="1" applyProtection="1">
      <alignment wrapText="1"/>
      <protection/>
    </xf>
    <xf numFmtId="0" fontId="109" fillId="0" borderId="0" xfId="0" applyFont="1" applyBorder="1" applyAlignment="1" applyProtection="1">
      <alignment horizontal="center" wrapText="1"/>
      <protection/>
    </xf>
    <xf numFmtId="0" fontId="113" fillId="0" borderId="0" xfId="0" applyFont="1" applyAlignment="1" applyProtection="1">
      <alignment horizontal="center"/>
      <protection/>
    </xf>
    <xf numFmtId="0" fontId="109" fillId="0" borderId="42" xfId="0" applyFont="1" applyBorder="1" applyAlignment="1" applyProtection="1">
      <alignment wrapText="1"/>
      <protection/>
    </xf>
    <xf numFmtId="0" fontId="109" fillId="0" borderId="12" xfId="0" applyFont="1" applyBorder="1" applyAlignment="1" applyProtection="1">
      <alignment wrapText="1"/>
      <protection/>
    </xf>
    <xf numFmtId="0" fontId="0" fillId="0" borderId="0" xfId="0" applyAlignment="1" applyProtection="1">
      <alignment/>
      <protection/>
    </xf>
    <xf numFmtId="0" fontId="109" fillId="0" borderId="36" xfId="0" applyFont="1" applyBorder="1" applyAlignment="1" applyProtection="1">
      <alignment horizontal="right" vertical="center" wrapText="1"/>
      <protection/>
    </xf>
    <xf numFmtId="0" fontId="0" fillId="0" borderId="37" xfId="0" applyBorder="1" applyAlignment="1" applyProtection="1">
      <alignment horizontal="center" vertical="center" wrapText="1"/>
      <protection/>
    </xf>
    <xf numFmtId="0" fontId="123" fillId="0" borderId="0" xfId="0" applyFont="1" applyAlignment="1" applyProtection="1">
      <alignment wrapText="1"/>
      <protection/>
    </xf>
    <xf numFmtId="0" fontId="106" fillId="0" borderId="0" xfId="0" applyFont="1" applyAlignment="1">
      <alignment horizontal="center"/>
    </xf>
    <xf numFmtId="0" fontId="113" fillId="0" borderId="0" xfId="0" applyFont="1" applyAlignment="1" applyProtection="1">
      <alignment horizontal="center" wrapText="1"/>
      <protection/>
    </xf>
    <xf numFmtId="0" fontId="60" fillId="0" borderId="0" xfId="0" applyFont="1" applyBorder="1" applyAlignment="1" applyProtection="1">
      <alignment horizontal="center"/>
      <protection/>
    </xf>
    <xf numFmtId="0" fontId="61" fillId="0" borderId="0" xfId="0" applyFont="1" applyAlignment="1" applyProtection="1">
      <alignment horizontal="center"/>
      <protection/>
    </xf>
    <xf numFmtId="0" fontId="38" fillId="0" borderId="0" xfId="0" applyFont="1" applyBorder="1" applyAlignment="1" applyProtection="1">
      <alignment horizontal="center" wrapText="1"/>
      <protection/>
    </xf>
    <xf numFmtId="0" fontId="62" fillId="0" borderId="0" xfId="0" applyFont="1" applyAlignment="1" applyProtection="1">
      <alignment horizontal="center" wrapText="1"/>
      <protection/>
    </xf>
    <xf numFmtId="0" fontId="3" fillId="0" borderId="0" xfId="0" applyFont="1" applyBorder="1" applyAlignment="1" applyProtection="1">
      <alignment horizontal="center" wrapText="1"/>
      <protection/>
    </xf>
    <xf numFmtId="0" fontId="0" fillId="0" borderId="0" xfId="0" applyAlignment="1" applyProtection="1">
      <alignment horizontal="center" wrapText="1"/>
      <protection/>
    </xf>
    <xf numFmtId="0" fontId="0" fillId="0" borderId="0" xfId="0" applyBorder="1" applyAlignment="1" applyProtection="1">
      <alignment horizontal="center"/>
      <protection/>
    </xf>
    <xf numFmtId="0" fontId="7" fillId="0" borderId="0" xfId="0" applyFont="1" applyBorder="1" applyAlignment="1" applyProtection="1">
      <alignment/>
      <protection/>
    </xf>
    <xf numFmtId="0" fontId="9" fillId="34" borderId="23" xfId="0" applyFont="1" applyFill="1" applyBorder="1" applyAlignment="1" applyProtection="1">
      <alignment horizontal="center" vertical="center" wrapText="1"/>
      <protection/>
    </xf>
    <xf numFmtId="0" fontId="3" fillId="36" borderId="43" xfId="0" applyFont="1" applyFill="1" applyBorder="1" applyAlignment="1" applyProtection="1">
      <alignment vertical="center" wrapText="1"/>
      <protection/>
    </xf>
    <xf numFmtId="49" fontId="3" fillId="0" borderId="44" xfId="0" applyNumberFormat="1" applyFont="1" applyBorder="1" applyAlignment="1" applyProtection="1">
      <alignment/>
      <protection/>
    </xf>
    <xf numFmtId="49" fontId="3" fillId="0" borderId="44" xfId="0" applyNumberFormat="1" applyFont="1" applyBorder="1" applyAlignment="1" applyProtection="1">
      <alignment horizontal="center"/>
      <protection/>
    </xf>
    <xf numFmtId="49" fontId="3" fillId="6" borderId="35" xfId="0" applyNumberFormat="1" applyFont="1" applyFill="1" applyBorder="1" applyAlignment="1" applyProtection="1">
      <alignment horizontal="center" wrapText="1"/>
      <protection/>
    </xf>
    <xf numFmtId="49" fontId="3" fillId="5" borderId="35" xfId="0" applyNumberFormat="1" applyFont="1" applyFill="1" applyBorder="1" applyAlignment="1" applyProtection="1">
      <alignment horizontal="center" wrapText="1"/>
      <protection/>
    </xf>
    <xf numFmtId="49" fontId="3" fillId="11" borderId="45" xfId="0" applyNumberFormat="1" applyFont="1" applyFill="1" applyBorder="1" applyAlignment="1" applyProtection="1">
      <alignment horizontal="center" wrapText="1"/>
      <protection/>
    </xf>
    <xf numFmtId="3" fontId="3" fillId="17" borderId="46" xfId="0" applyNumberFormat="1" applyFont="1" applyFill="1" applyBorder="1" applyAlignment="1" applyProtection="1">
      <alignment horizontal="center" wrapText="1"/>
      <protection/>
    </xf>
    <xf numFmtId="3" fontId="3" fillId="34" borderId="13" xfId="0" applyNumberFormat="1" applyFont="1" applyFill="1" applyBorder="1" applyAlignment="1" applyProtection="1">
      <alignment horizontal="center" wrapText="1"/>
      <protection/>
    </xf>
    <xf numFmtId="0" fontId="5" fillId="36" borderId="47" xfId="0" applyFont="1" applyFill="1" applyBorder="1" applyAlignment="1" applyProtection="1">
      <alignment wrapText="1"/>
      <protection/>
    </xf>
    <xf numFmtId="49" fontId="6" fillId="0" borderId="26" xfId="0" applyNumberFormat="1" applyFont="1" applyBorder="1" applyAlignment="1" applyProtection="1">
      <alignment horizontal="center"/>
      <protection/>
    </xf>
    <xf numFmtId="49" fontId="6" fillId="0" borderId="48" xfId="0" applyNumberFormat="1" applyFont="1" applyBorder="1" applyAlignment="1" applyProtection="1">
      <alignment/>
      <protection/>
    </xf>
    <xf numFmtId="49" fontId="6" fillId="0" borderId="15" xfId="0" applyNumberFormat="1" applyFont="1" applyBorder="1" applyAlignment="1" applyProtection="1">
      <alignment horizontal="center"/>
      <protection/>
    </xf>
    <xf numFmtId="3" fontId="6" fillId="6" borderId="14" xfId="0" applyNumberFormat="1" applyFont="1" applyFill="1" applyBorder="1" applyAlignment="1" applyProtection="1">
      <alignment/>
      <protection/>
    </xf>
    <xf numFmtId="3" fontId="6" fillId="5" borderId="49" xfId="0" applyNumberFormat="1" applyFont="1" applyFill="1" applyBorder="1" applyAlignment="1" applyProtection="1">
      <alignment/>
      <protection/>
    </xf>
    <xf numFmtId="3" fontId="6" fillId="11" borderId="16" xfId="0" applyNumberFormat="1" applyFont="1" applyFill="1" applyBorder="1" applyAlignment="1" applyProtection="1">
      <alignment/>
      <protection/>
    </xf>
    <xf numFmtId="3" fontId="6" fillId="17" borderId="50" xfId="0" applyNumberFormat="1" applyFont="1" applyFill="1" applyBorder="1" applyAlignment="1" applyProtection="1">
      <alignment horizontal="right"/>
      <protection/>
    </xf>
    <xf numFmtId="3" fontId="6" fillId="34" borderId="51" xfId="0" applyNumberFormat="1" applyFont="1" applyFill="1" applyBorder="1" applyAlignment="1" applyProtection="1">
      <alignment horizontal="right"/>
      <protection/>
    </xf>
    <xf numFmtId="3" fontId="6" fillId="36" borderId="52" xfId="0" applyNumberFormat="1" applyFont="1" applyFill="1" applyBorder="1" applyAlignment="1" applyProtection="1">
      <alignment/>
      <protection/>
    </xf>
    <xf numFmtId="3" fontId="0" fillId="0" borderId="0" xfId="0" applyNumberFormat="1" applyAlignment="1" applyProtection="1">
      <alignment/>
      <protection/>
    </xf>
    <xf numFmtId="49" fontId="6" fillId="0" borderId="48" xfId="0" applyNumberFormat="1" applyFont="1" applyBorder="1" applyAlignment="1" applyProtection="1">
      <alignment wrapText="1"/>
      <protection/>
    </xf>
    <xf numFmtId="49" fontId="6" fillId="0" borderId="15" xfId="0" applyNumberFormat="1" applyFont="1" applyBorder="1" applyAlignment="1" applyProtection="1">
      <alignment horizontal="center" wrapText="1"/>
      <protection/>
    </xf>
    <xf numFmtId="3" fontId="6" fillId="6" borderId="53" xfId="0" applyNumberFormat="1" applyFont="1" applyFill="1" applyBorder="1" applyAlignment="1" applyProtection="1">
      <alignment/>
      <protection/>
    </xf>
    <xf numFmtId="3" fontId="6" fillId="5" borderId="26" xfId="0" applyNumberFormat="1" applyFont="1" applyFill="1" applyBorder="1" applyAlignment="1" applyProtection="1">
      <alignment/>
      <protection/>
    </xf>
    <xf numFmtId="3" fontId="6" fillId="11" borderId="15" xfId="0" applyNumberFormat="1" applyFont="1" applyFill="1" applyBorder="1" applyAlignment="1" applyProtection="1">
      <alignment/>
      <protection/>
    </xf>
    <xf numFmtId="3" fontId="6" fillId="17" borderId="54" xfId="0" applyNumberFormat="1" applyFont="1" applyFill="1" applyBorder="1" applyAlignment="1" applyProtection="1">
      <alignment horizontal="right"/>
      <protection/>
    </xf>
    <xf numFmtId="3" fontId="6" fillId="36" borderId="55" xfId="0" applyNumberFormat="1" applyFont="1" applyFill="1" applyBorder="1" applyAlignment="1" applyProtection="1">
      <alignment/>
      <protection/>
    </xf>
    <xf numFmtId="49" fontId="63" fillId="0" borderId="48" xfId="0" applyNumberFormat="1" applyFont="1" applyBorder="1" applyAlignment="1" applyProtection="1">
      <alignment/>
      <protection/>
    </xf>
    <xf numFmtId="49" fontId="63" fillId="0" borderId="15" xfId="0" applyNumberFormat="1" applyFont="1" applyBorder="1" applyAlignment="1" applyProtection="1">
      <alignment horizontal="center"/>
      <protection/>
    </xf>
    <xf numFmtId="49" fontId="6" fillId="0" borderId="26" xfId="0" applyNumberFormat="1" applyFont="1" applyBorder="1" applyAlignment="1" applyProtection="1" quotePrefix="1">
      <alignment horizontal="center"/>
      <protection/>
    </xf>
    <xf numFmtId="49" fontId="6" fillId="0" borderId="29" xfId="0" applyNumberFormat="1" applyFont="1" applyBorder="1" applyAlignment="1" applyProtection="1">
      <alignment/>
      <protection/>
    </xf>
    <xf numFmtId="49" fontId="6" fillId="0" borderId="56" xfId="0" applyNumberFormat="1" applyFont="1" applyBorder="1" applyAlignment="1" applyProtection="1">
      <alignment horizontal="center"/>
      <protection/>
    </xf>
    <xf numFmtId="3" fontId="6" fillId="6" borderId="12" xfId="0" applyNumberFormat="1" applyFont="1" applyFill="1" applyBorder="1" applyAlignment="1" applyProtection="1">
      <alignment/>
      <protection/>
    </xf>
    <xf numFmtId="3" fontId="6" fillId="17" borderId="57" xfId="0" applyNumberFormat="1" applyFont="1" applyFill="1" applyBorder="1" applyAlignment="1" applyProtection="1">
      <alignment horizontal="right"/>
      <protection/>
    </xf>
    <xf numFmtId="3" fontId="6" fillId="34" borderId="42" xfId="0" applyNumberFormat="1" applyFont="1" applyFill="1" applyBorder="1" applyAlignment="1" applyProtection="1">
      <alignment horizontal="right"/>
      <protection/>
    </xf>
    <xf numFmtId="3" fontId="6" fillId="36" borderId="58" xfId="0" applyNumberFormat="1" applyFont="1" applyFill="1" applyBorder="1" applyAlignment="1" applyProtection="1">
      <alignment/>
      <protection/>
    </xf>
    <xf numFmtId="0" fontId="0" fillId="34" borderId="59" xfId="0" applyFill="1" applyBorder="1" applyAlignment="1" applyProtection="1">
      <alignment horizontal="center"/>
      <protection/>
    </xf>
    <xf numFmtId="49" fontId="4" fillId="0" borderId="36" xfId="0" applyNumberFormat="1" applyFont="1" applyBorder="1" applyAlignment="1" applyProtection="1">
      <alignment/>
      <protection/>
    </xf>
    <xf numFmtId="49" fontId="4" fillId="34" borderId="41" xfId="0" applyNumberFormat="1" applyFont="1" applyFill="1" applyBorder="1" applyAlignment="1" applyProtection="1">
      <alignment horizontal="center"/>
      <protection/>
    </xf>
    <xf numFmtId="3" fontId="4" fillId="6" borderId="35" xfId="0" applyNumberFormat="1" applyFont="1" applyFill="1" applyBorder="1" applyAlignment="1" applyProtection="1">
      <alignment/>
      <protection/>
    </xf>
    <xf numFmtId="3" fontId="4" fillId="5" borderId="35" xfId="0" applyNumberFormat="1" applyFont="1" applyFill="1" applyBorder="1" applyAlignment="1" applyProtection="1">
      <alignment/>
      <protection/>
    </xf>
    <xf numFmtId="3" fontId="4" fillId="11" borderId="45" xfId="0" applyNumberFormat="1" applyFont="1" applyFill="1" applyBorder="1" applyAlignment="1" applyProtection="1">
      <alignment/>
      <protection/>
    </xf>
    <xf numFmtId="3" fontId="4" fillId="17" borderId="46" xfId="0" applyNumberFormat="1" applyFont="1" applyFill="1" applyBorder="1" applyAlignment="1" applyProtection="1">
      <alignment/>
      <protection/>
    </xf>
    <xf numFmtId="3" fontId="4" fillId="34" borderId="18" xfId="0" applyNumberFormat="1" applyFont="1" applyFill="1" applyBorder="1" applyAlignment="1" applyProtection="1">
      <alignment/>
      <protection/>
    </xf>
    <xf numFmtId="3" fontId="4" fillId="36" borderId="41" xfId="0" applyNumberFormat="1" applyFont="1" applyFill="1" applyBorder="1" applyAlignment="1" applyProtection="1">
      <alignment/>
      <protection/>
    </xf>
    <xf numFmtId="0" fontId="0" fillId="0" borderId="0" xfId="0" applyAlignment="1" applyProtection="1">
      <alignment horizontal="center"/>
      <protection/>
    </xf>
    <xf numFmtId="49" fontId="7" fillId="0" borderId="0" xfId="0" applyNumberFormat="1" applyFont="1" applyBorder="1" applyAlignment="1" applyProtection="1">
      <alignment horizontal="center" wrapText="1"/>
      <protection/>
    </xf>
    <xf numFmtId="49" fontId="3" fillId="0" borderId="49" xfId="0" applyNumberFormat="1" applyFont="1" applyBorder="1" applyAlignment="1" applyProtection="1">
      <alignment horizontal="center"/>
      <protection/>
    </xf>
    <xf numFmtId="49" fontId="3" fillId="0" borderId="17" xfId="0" applyNumberFormat="1" applyFont="1" applyBorder="1" applyAlignment="1" applyProtection="1">
      <alignment/>
      <protection/>
    </xf>
    <xf numFmtId="49" fontId="3" fillId="0" borderId="17" xfId="0" applyNumberFormat="1" applyFont="1" applyBorder="1" applyAlignment="1" applyProtection="1">
      <alignment horizontal="center"/>
      <protection/>
    </xf>
    <xf numFmtId="49" fontId="3" fillId="6" borderId="11" xfId="0" applyNumberFormat="1" applyFont="1" applyFill="1" applyBorder="1" applyAlignment="1" applyProtection="1">
      <alignment horizontal="center" wrapText="1"/>
      <protection/>
    </xf>
    <xf numFmtId="49" fontId="3" fillId="5" borderId="60" xfId="0" applyNumberFormat="1" applyFont="1" applyFill="1" applyBorder="1" applyAlignment="1" applyProtection="1">
      <alignment horizontal="center" wrapText="1"/>
      <protection/>
    </xf>
    <xf numFmtId="49" fontId="3" fillId="11" borderId="61" xfId="0" applyNumberFormat="1" applyFont="1" applyFill="1" applyBorder="1" applyAlignment="1" applyProtection="1">
      <alignment horizontal="center" wrapText="1"/>
      <protection/>
    </xf>
    <xf numFmtId="3" fontId="3" fillId="17" borderId="62" xfId="0" applyNumberFormat="1" applyFont="1" applyFill="1" applyBorder="1" applyAlignment="1" applyProtection="1">
      <alignment horizontal="center" wrapText="1"/>
      <protection/>
    </xf>
    <xf numFmtId="49" fontId="3" fillId="0" borderId="31" xfId="0" applyNumberFormat="1" applyFont="1" applyBorder="1" applyAlignment="1" applyProtection="1">
      <alignment horizontal="center" wrapText="1"/>
      <protection/>
    </xf>
    <xf numFmtId="3" fontId="117" fillId="0" borderId="0" xfId="0" applyNumberFormat="1" applyFont="1" applyAlignment="1" applyProtection="1">
      <alignment/>
      <protection/>
    </xf>
    <xf numFmtId="0" fontId="5" fillId="36" borderId="19" xfId="0" applyFont="1" applyFill="1" applyBorder="1" applyAlignment="1" applyProtection="1">
      <alignment wrapText="1"/>
      <protection/>
    </xf>
    <xf numFmtId="3" fontId="3" fillId="8" borderId="0" xfId="0" applyNumberFormat="1" applyFont="1" applyFill="1" applyBorder="1" applyAlignment="1" applyProtection="1">
      <alignment horizontal="center" wrapText="1"/>
      <protection/>
    </xf>
    <xf numFmtId="49" fontId="3" fillId="12" borderId="63" xfId="0" applyNumberFormat="1" applyFont="1" applyFill="1" applyBorder="1" applyAlignment="1" applyProtection="1">
      <alignment horizontal="center" wrapText="1"/>
      <protection/>
    </xf>
    <xf numFmtId="49" fontId="3" fillId="12" borderId="10" xfId="0" applyNumberFormat="1" applyFont="1" applyFill="1" applyBorder="1" applyAlignment="1" applyProtection="1">
      <alignment horizontal="center" wrapText="1"/>
      <protection/>
    </xf>
    <xf numFmtId="3" fontId="6" fillId="12" borderId="17" xfId="0" applyNumberFormat="1" applyFont="1" applyFill="1" applyBorder="1" applyAlignment="1" applyProtection="1">
      <alignment/>
      <protection/>
    </xf>
    <xf numFmtId="3" fontId="6" fillId="12" borderId="48" xfId="0" applyNumberFormat="1" applyFont="1" applyFill="1" applyBorder="1" applyAlignment="1" applyProtection="1">
      <alignment/>
      <protection/>
    </xf>
    <xf numFmtId="3" fontId="6" fillId="12" borderId="29" xfId="0" applyNumberFormat="1" applyFont="1" applyFill="1" applyBorder="1" applyAlignment="1" applyProtection="1">
      <alignment/>
      <protection/>
    </xf>
    <xf numFmtId="3" fontId="4" fillId="12" borderId="63" xfId="0" applyNumberFormat="1" applyFont="1" applyFill="1" applyBorder="1" applyAlignment="1" applyProtection="1">
      <alignment/>
      <protection/>
    </xf>
    <xf numFmtId="3" fontId="3" fillId="8" borderId="41" xfId="0" applyNumberFormat="1" applyFont="1" applyFill="1" applyBorder="1" applyAlignment="1" applyProtection="1">
      <alignment horizontal="center" wrapText="1"/>
      <protection/>
    </xf>
    <xf numFmtId="3" fontId="3" fillId="8" borderId="64" xfId="0" applyNumberFormat="1" applyFont="1" applyFill="1" applyBorder="1" applyAlignment="1" applyProtection="1">
      <alignment horizontal="center" wrapText="1"/>
      <protection/>
    </xf>
    <xf numFmtId="3" fontId="6" fillId="37" borderId="52" xfId="0" applyNumberFormat="1" applyFont="1" applyFill="1" applyBorder="1" applyAlignment="1" applyProtection="1">
      <alignment horizontal="right"/>
      <protection/>
    </xf>
    <xf numFmtId="3" fontId="6" fillId="37" borderId="55" xfId="0" applyNumberFormat="1" applyFont="1" applyFill="1" applyBorder="1" applyAlignment="1" applyProtection="1">
      <alignment horizontal="right"/>
      <protection/>
    </xf>
    <xf numFmtId="3" fontId="4" fillId="37" borderId="41" xfId="0" applyNumberFormat="1" applyFont="1" applyFill="1" applyBorder="1" applyAlignment="1" applyProtection="1">
      <alignment/>
      <protection/>
    </xf>
    <xf numFmtId="0" fontId="55" fillId="0" borderId="0" xfId="53" applyFont="1" applyBorder="1" applyAlignment="1" applyProtection="1">
      <alignment vertical="center" wrapText="1"/>
      <protection/>
    </xf>
    <xf numFmtId="0" fontId="0" fillId="0" borderId="13" xfId="0" applyBorder="1" applyAlignment="1" applyProtection="1">
      <alignment horizontal="left" vertical="center" wrapText="1"/>
      <protection/>
    </xf>
    <xf numFmtId="165" fontId="0" fillId="33" borderId="13" xfId="0" applyNumberFormat="1" applyFill="1" applyBorder="1" applyAlignment="1" applyProtection="1">
      <alignment horizontal="center" vertical="center" wrapText="1"/>
      <protection/>
    </xf>
    <xf numFmtId="0" fontId="111" fillId="0" borderId="13" xfId="0" applyFont="1" applyBorder="1" applyAlignment="1" applyProtection="1">
      <alignment vertical="center" wrapText="1"/>
      <protection/>
    </xf>
    <xf numFmtId="0" fontId="0" fillId="0" borderId="13" xfId="0" applyBorder="1" applyAlignment="1" applyProtection="1">
      <alignment wrapText="1"/>
      <protection/>
    </xf>
    <xf numFmtId="0" fontId="109" fillId="33" borderId="13" xfId="0" applyFont="1" applyFill="1" applyBorder="1" applyAlignment="1" applyProtection="1">
      <alignment vertical="center" wrapText="1"/>
      <protection/>
    </xf>
    <xf numFmtId="0" fontId="108" fillId="0" borderId="0" xfId="0" applyFont="1" applyBorder="1" applyAlignment="1" applyProtection="1">
      <alignment horizontal="center" vertical="center" wrapText="1"/>
      <protection/>
    </xf>
    <xf numFmtId="0" fontId="108" fillId="0" borderId="13" xfId="0" applyFont="1" applyBorder="1" applyAlignment="1" applyProtection="1">
      <alignment horizontal="center" vertical="center" wrapText="1"/>
      <protection/>
    </xf>
    <xf numFmtId="0" fontId="108" fillId="0" borderId="0" xfId="0" applyFont="1" applyAlignment="1" applyProtection="1">
      <alignment horizontal="center" wrapText="1"/>
      <protection/>
    </xf>
    <xf numFmtId="0" fontId="109" fillId="0" borderId="13" xfId="0" applyFont="1" applyBorder="1" applyAlignment="1" applyProtection="1">
      <alignment vertical="top" wrapText="1"/>
      <protection/>
    </xf>
    <xf numFmtId="0" fontId="109" fillId="0" borderId="13" xfId="0" applyFont="1" applyBorder="1" applyAlignment="1" applyProtection="1">
      <alignment wrapText="1"/>
      <protection/>
    </xf>
    <xf numFmtId="0" fontId="0" fillId="38" borderId="0" xfId="0" applyFill="1" applyAlignment="1">
      <alignment/>
    </xf>
    <xf numFmtId="0" fontId="110" fillId="38" borderId="0" xfId="0" applyFont="1" applyFill="1" applyAlignment="1">
      <alignment/>
    </xf>
    <xf numFmtId="0" fontId="0" fillId="0" borderId="0" xfId="0" applyBorder="1" applyAlignment="1" applyProtection="1">
      <alignment wrapText="1"/>
      <protection/>
    </xf>
    <xf numFmtId="0" fontId="108" fillId="0" borderId="0" xfId="0" applyFont="1" applyBorder="1" applyAlignment="1" applyProtection="1">
      <alignment wrapText="1"/>
      <protection/>
    </xf>
    <xf numFmtId="0" fontId="0" fillId="0" borderId="0" xfId="0" applyAlignment="1">
      <alignment horizontal="center" wrapText="1"/>
    </xf>
    <xf numFmtId="0" fontId="123" fillId="0" borderId="0" xfId="0" applyFont="1" applyAlignment="1" applyProtection="1">
      <alignment wrapText="1"/>
      <protection/>
    </xf>
    <xf numFmtId="0" fontId="0" fillId="0" borderId="0" xfId="0" applyBorder="1" applyAlignment="1" applyProtection="1">
      <alignment wrapText="1"/>
      <protection/>
    </xf>
    <xf numFmtId="0" fontId="0" fillId="0" borderId="0" xfId="0" applyAlignment="1" applyProtection="1">
      <alignment/>
      <protection/>
    </xf>
    <xf numFmtId="0" fontId="108" fillId="0" borderId="0" xfId="0" applyFont="1" applyAlignment="1" applyProtection="1">
      <alignment wrapText="1"/>
      <protection/>
    </xf>
    <xf numFmtId="0" fontId="0" fillId="0" borderId="0" xfId="0" applyBorder="1" applyAlignment="1" applyProtection="1">
      <alignment vertical="top" wrapText="1"/>
      <protection/>
    </xf>
    <xf numFmtId="0" fontId="109" fillId="0" borderId="0" xfId="0" applyFont="1" applyBorder="1" applyAlignment="1" applyProtection="1">
      <alignment wrapText="1"/>
      <protection/>
    </xf>
    <xf numFmtId="0" fontId="0" fillId="0" borderId="15" xfId="0" applyBorder="1" applyAlignment="1">
      <alignment wrapText="1"/>
    </xf>
    <xf numFmtId="0" fontId="0" fillId="0" borderId="29" xfId="0" applyBorder="1" applyAlignment="1">
      <alignment/>
    </xf>
    <xf numFmtId="0" fontId="0" fillId="0" borderId="12" xfId="0" applyBorder="1" applyAlignment="1">
      <alignment/>
    </xf>
    <xf numFmtId="0" fontId="0" fillId="0" borderId="10" xfId="0" applyBorder="1" applyAlignment="1">
      <alignment/>
    </xf>
    <xf numFmtId="164" fontId="0" fillId="0" borderId="11" xfId="0" applyNumberFormat="1" applyBorder="1" applyAlignment="1">
      <alignment horizontal="center"/>
    </xf>
    <xf numFmtId="164" fontId="0" fillId="0" borderId="14" xfId="0" applyNumberFormat="1" applyBorder="1" applyAlignment="1">
      <alignment horizontal="center"/>
    </xf>
    <xf numFmtId="0" fontId="0" fillId="0" borderId="17" xfId="0" applyBorder="1" applyAlignment="1">
      <alignment/>
    </xf>
    <xf numFmtId="0" fontId="0" fillId="0" borderId="14" xfId="0" applyBorder="1" applyAlignment="1">
      <alignment horizontal="center"/>
    </xf>
    <xf numFmtId="0" fontId="0" fillId="0" borderId="12" xfId="0" applyBorder="1" applyAlignment="1">
      <alignment horizontal="center"/>
    </xf>
    <xf numFmtId="0" fontId="106" fillId="0" borderId="10" xfId="0" applyFont="1" applyBorder="1" applyAlignment="1">
      <alignment/>
    </xf>
    <xf numFmtId="9" fontId="106" fillId="0" borderId="11" xfId="0" applyNumberFormat="1" applyFont="1" applyBorder="1" applyAlignment="1">
      <alignment/>
    </xf>
    <xf numFmtId="9" fontId="0" fillId="0" borderId="11" xfId="0" applyNumberFormat="1" applyBorder="1" applyAlignment="1">
      <alignment/>
    </xf>
    <xf numFmtId="0" fontId="106" fillId="0" borderId="29" xfId="0" applyFont="1" applyBorder="1" applyAlignment="1">
      <alignment/>
    </xf>
    <xf numFmtId="164" fontId="0" fillId="0" borderId="12" xfId="0" applyNumberFormat="1" applyBorder="1" applyAlignment="1">
      <alignment/>
    </xf>
    <xf numFmtId="4" fontId="0" fillId="0" borderId="11" xfId="0" applyNumberFormat="1" applyBorder="1" applyAlignment="1">
      <alignment/>
    </xf>
    <xf numFmtId="164" fontId="0" fillId="0" borderId="11" xfId="0" applyNumberFormat="1" applyBorder="1" applyAlignment="1">
      <alignment/>
    </xf>
    <xf numFmtId="164" fontId="0" fillId="0" borderId="14" xfId="0" applyNumberFormat="1" applyBorder="1" applyAlignment="1">
      <alignment/>
    </xf>
    <xf numFmtId="9" fontId="0" fillId="0" borderId="15" xfId="0" applyNumberFormat="1" applyBorder="1" applyAlignment="1">
      <alignment/>
    </xf>
    <xf numFmtId="9" fontId="0" fillId="0" borderId="15" xfId="0" applyNumberFormat="1" applyFont="1" applyBorder="1" applyAlignment="1">
      <alignment/>
    </xf>
    <xf numFmtId="0" fontId="0" fillId="0" borderId="0" xfId="0" applyBorder="1" applyAlignment="1">
      <alignment/>
    </xf>
    <xf numFmtId="0" fontId="106" fillId="0" borderId="0" xfId="0" applyFont="1" applyBorder="1" applyAlignment="1">
      <alignment horizontal="left" wrapText="1"/>
    </xf>
    <xf numFmtId="0" fontId="0" fillId="0" borderId="0" xfId="0" applyBorder="1" applyAlignment="1">
      <alignment wrapText="1"/>
    </xf>
    <xf numFmtId="0" fontId="106" fillId="0" borderId="0" xfId="0" applyFont="1" applyAlignment="1" applyProtection="1">
      <alignment/>
      <protection/>
    </xf>
    <xf numFmtId="0" fontId="0" fillId="0" borderId="0" xfId="0" applyFont="1" applyAlignment="1" applyProtection="1">
      <alignment/>
      <protection/>
    </xf>
    <xf numFmtId="0" fontId="0" fillId="33" borderId="0" xfId="0" applyFont="1" applyFill="1" applyBorder="1" applyAlignment="1" applyProtection="1">
      <alignment/>
      <protection/>
    </xf>
    <xf numFmtId="0" fontId="0" fillId="16" borderId="22" xfId="0" applyFill="1" applyBorder="1" applyAlignment="1" applyProtection="1">
      <alignment/>
      <protection/>
    </xf>
    <xf numFmtId="0" fontId="0" fillId="16" borderId="23" xfId="0" applyFill="1" applyBorder="1" applyAlignment="1" applyProtection="1">
      <alignment/>
      <protection/>
    </xf>
    <xf numFmtId="0" fontId="0" fillId="16" borderId="25" xfId="0" applyFill="1" applyBorder="1" applyAlignment="1" applyProtection="1">
      <alignment/>
      <protection/>
    </xf>
    <xf numFmtId="0" fontId="0" fillId="16" borderId="0" xfId="0" applyFill="1" applyBorder="1" applyAlignment="1" applyProtection="1">
      <alignment/>
      <protection/>
    </xf>
    <xf numFmtId="0" fontId="0" fillId="16" borderId="20" xfId="0" applyFill="1" applyBorder="1" applyAlignment="1" applyProtection="1">
      <alignment/>
      <protection/>
    </xf>
    <xf numFmtId="0" fontId="0" fillId="16" borderId="19" xfId="0" applyFill="1" applyBorder="1" applyAlignment="1" applyProtection="1">
      <alignment/>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25" xfId="0" applyBorder="1" applyAlignment="1" applyProtection="1">
      <alignment/>
      <protection/>
    </xf>
    <xf numFmtId="0" fontId="0" fillId="0" borderId="19" xfId="0" applyBorder="1" applyAlignment="1" applyProtection="1">
      <alignment/>
      <protection/>
    </xf>
    <xf numFmtId="0" fontId="0" fillId="0" borderId="48" xfId="0" applyBorder="1" applyAlignment="1" applyProtection="1">
      <alignment/>
      <protection/>
    </xf>
    <xf numFmtId="0" fontId="0" fillId="0" borderId="51" xfId="0" applyBorder="1" applyAlignment="1" applyProtection="1">
      <alignment/>
      <protection/>
    </xf>
    <xf numFmtId="0" fontId="0" fillId="0" borderId="51" xfId="0" applyBorder="1" applyAlignment="1" applyProtection="1">
      <alignment/>
      <protection/>
    </xf>
    <xf numFmtId="0" fontId="0" fillId="0" borderId="20" xfId="0" applyBorder="1" applyAlignment="1" applyProtection="1">
      <alignment/>
      <protection/>
    </xf>
    <xf numFmtId="164" fontId="0" fillId="0" borderId="53" xfId="0" applyNumberFormat="1" applyBorder="1" applyAlignment="1" applyProtection="1">
      <alignment/>
      <protection/>
    </xf>
    <xf numFmtId="0" fontId="0" fillId="0" borderId="21" xfId="0" applyBorder="1" applyAlignment="1" applyProtection="1">
      <alignment/>
      <protection/>
    </xf>
    <xf numFmtId="0" fontId="0" fillId="0" borderId="18" xfId="0" applyBorder="1" applyAlignment="1" applyProtection="1">
      <alignment/>
      <protection/>
    </xf>
    <xf numFmtId="0" fontId="0" fillId="0" borderId="24" xfId="0" applyBorder="1" applyAlignment="1" applyProtection="1">
      <alignment/>
      <protection/>
    </xf>
    <xf numFmtId="0" fontId="0" fillId="5" borderId="22" xfId="0" applyFill="1" applyBorder="1" applyAlignment="1" applyProtection="1">
      <alignment/>
      <protection/>
    </xf>
    <xf numFmtId="0" fontId="0" fillId="5" borderId="23" xfId="0" applyFill="1" applyBorder="1" applyAlignment="1" applyProtection="1">
      <alignment/>
      <protection/>
    </xf>
    <xf numFmtId="0" fontId="0" fillId="5" borderId="25" xfId="0" applyFill="1" applyBorder="1" applyAlignment="1" applyProtection="1">
      <alignment/>
      <protection/>
    </xf>
    <xf numFmtId="0" fontId="0" fillId="5" borderId="0" xfId="0" applyFill="1" applyBorder="1" applyAlignment="1" applyProtection="1">
      <alignment/>
      <protection/>
    </xf>
    <xf numFmtId="0" fontId="0" fillId="5" borderId="20" xfId="0" applyFill="1" applyBorder="1" applyAlignment="1" applyProtection="1">
      <alignment/>
      <protection/>
    </xf>
    <xf numFmtId="0" fontId="0" fillId="5" borderId="19" xfId="0" applyFill="1" applyBorder="1" applyAlignment="1" applyProtection="1">
      <alignment/>
      <protection/>
    </xf>
    <xf numFmtId="0" fontId="0" fillId="35" borderId="22" xfId="0" applyFill="1" applyBorder="1" applyAlignment="1" applyProtection="1">
      <alignment/>
      <protection/>
    </xf>
    <xf numFmtId="0" fontId="0" fillId="35" borderId="23" xfId="0" applyFill="1" applyBorder="1" applyAlignment="1" applyProtection="1">
      <alignment/>
      <protection/>
    </xf>
    <xf numFmtId="0" fontId="0" fillId="35" borderId="25" xfId="0" applyFill="1" applyBorder="1" applyAlignment="1" applyProtection="1">
      <alignment/>
      <protection/>
    </xf>
    <xf numFmtId="0" fontId="0" fillId="35" borderId="0" xfId="0" applyFill="1" applyBorder="1" applyAlignment="1" applyProtection="1">
      <alignment/>
      <protection/>
    </xf>
    <xf numFmtId="0" fontId="0" fillId="35" borderId="20" xfId="0" applyFill="1" applyBorder="1" applyAlignment="1" applyProtection="1">
      <alignment/>
      <protection/>
    </xf>
    <xf numFmtId="0" fontId="0" fillId="35" borderId="19" xfId="0" applyFill="1" applyBorder="1" applyAlignment="1" applyProtection="1">
      <alignment/>
      <protection/>
    </xf>
    <xf numFmtId="0" fontId="109" fillId="35" borderId="49" xfId="0" applyFont="1" applyFill="1" applyBorder="1" applyAlignment="1" applyProtection="1">
      <alignment/>
      <protection/>
    </xf>
    <xf numFmtId="0" fontId="114" fillId="35" borderId="35" xfId="0" applyFont="1" applyFill="1" applyBorder="1" applyAlignment="1" applyProtection="1">
      <alignment wrapText="1"/>
      <protection/>
    </xf>
    <xf numFmtId="0" fontId="0" fillId="0" borderId="11" xfId="0" applyBorder="1" applyAlignment="1" applyProtection="1">
      <alignment vertical="center" wrapText="1"/>
      <protection/>
    </xf>
    <xf numFmtId="0" fontId="114" fillId="0" borderId="0" xfId="0" applyFont="1" applyBorder="1" applyAlignment="1" applyProtection="1">
      <alignment horizontal="center"/>
      <protection/>
    </xf>
    <xf numFmtId="0" fontId="109" fillId="0" borderId="0" xfId="0" applyFont="1" applyBorder="1" applyAlignment="1" applyProtection="1">
      <alignment wrapText="1"/>
      <protection/>
    </xf>
    <xf numFmtId="0" fontId="114" fillId="0" borderId="20" xfId="0" applyFont="1" applyBorder="1" applyAlignment="1" applyProtection="1">
      <alignment horizontal="center"/>
      <protection/>
    </xf>
    <xf numFmtId="8" fontId="109" fillId="0" borderId="65" xfId="0" applyNumberFormat="1" applyFont="1" applyBorder="1" applyAlignment="1" applyProtection="1">
      <alignment/>
      <protection/>
    </xf>
    <xf numFmtId="164" fontId="0" fillId="0" borderId="15" xfId="0" applyNumberFormat="1" applyBorder="1" applyAlignment="1" applyProtection="1">
      <alignment horizontal="right"/>
      <protection/>
    </xf>
    <xf numFmtId="164" fontId="127" fillId="0" borderId="15" xfId="0" applyNumberFormat="1" applyFont="1" applyBorder="1" applyAlignment="1" applyProtection="1">
      <alignment horizontal="right"/>
      <protection/>
    </xf>
    <xf numFmtId="164" fontId="128" fillId="0" borderId="15" xfId="0" applyNumberFormat="1" applyFont="1" applyBorder="1" applyAlignment="1" applyProtection="1">
      <alignment horizontal="right"/>
      <protection/>
    </xf>
    <xf numFmtId="164" fontId="129" fillId="0" borderId="15" xfId="0" applyNumberFormat="1" applyFont="1" applyBorder="1" applyAlignment="1" applyProtection="1">
      <alignment horizontal="right"/>
      <protection/>
    </xf>
    <xf numFmtId="0" fontId="0" fillId="19" borderId="22" xfId="0" applyFill="1" applyBorder="1" applyAlignment="1" applyProtection="1">
      <alignment/>
      <protection/>
    </xf>
    <xf numFmtId="0" fontId="0" fillId="19" borderId="23" xfId="0" applyFill="1" applyBorder="1" applyAlignment="1" applyProtection="1">
      <alignment/>
      <protection/>
    </xf>
    <xf numFmtId="0" fontId="0" fillId="19" borderId="25" xfId="0" applyFill="1" applyBorder="1" applyAlignment="1" applyProtection="1">
      <alignment/>
      <protection/>
    </xf>
    <xf numFmtId="0" fontId="0" fillId="19" borderId="0" xfId="0" applyFill="1" applyBorder="1" applyAlignment="1" applyProtection="1">
      <alignment/>
      <protection/>
    </xf>
    <xf numFmtId="0" fontId="0" fillId="19" borderId="20" xfId="0" applyFill="1" applyBorder="1" applyAlignment="1" applyProtection="1">
      <alignment/>
      <protection/>
    </xf>
    <xf numFmtId="0" fontId="0" fillId="19" borderId="21" xfId="0" applyFill="1" applyBorder="1" applyAlignment="1" applyProtection="1">
      <alignment/>
      <protection/>
    </xf>
    <xf numFmtId="0" fontId="0" fillId="19" borderId="18" xfId="0" applyFill="1" applyBorder="1" applyAlignment="1" applyProtection="1">
      <alignment/>
      <protection/>
    </xf>
    <xf numFmtId="0" fontId="0" fillId="19" borderId="24" xfId="0" applyFill="1" applyBorder="1" applyAlignment="1" applyProtection="1">
      <alignment/>
      <protection/>
    </xf>
    <xf numFmtId="0" fontId="0" fillId="5" borderId="23" xfId="0" applyFill="1" applyBorder="1" applyAlignment="1" applyProtection="1">
      <alignment wrapText="1"/>
      <protection/>
    </xf>
    <xf numFmtId="0" fontId="0" fillId="5" borderId="66" xfId="0" applyFill="1" applyBorder="1" applyAlignment="1" applyProtection="1">
      <alignment wrapText="1"/>
      <protection/>
    </xf>
    <xf numFmtId="0" fontId="119" fillId="5" borderId="23" xfId="0" applyFont="1" applyFill="1" applyBorder="1" applyAlignment="1" applyProtection="1">
      <alignment horizontal="center" vertical="center" wrapText="1"/>
      <protection/>
    </xf>
    <xf numFmtId="0" fontId="0" fillId="32" borderId="67" xfId="0" applyFill="1" applyBorder="1" applyAlignment="1" applyProtection="1">
      <alignment wrapText="1"/>
      <protection locked="0"/>
    </xf>
    <xf numFmtId="0" fontId="0" fillId="32" borderId="23" xfId="0" applyFill="1" applyBorder="1" applyAlignment="1" applyProtection="1">
      <alignment wrapText="1"/>
      <protection locked="0"/>
    </xf>
    <xf numFmtId="3" fontId="0" fillId="0" borderId="15" xfId="0" applyNumberFormat="1" applyFill="1" applyBorder="1" applyAlignment="1">
      <alignment/>
    </xf>
    <xf numFmtId="0" fontId="0" fillId="0" borderId="0" xfId="0" applyFill="1" applyAlignment="1">
      <alignment/>
    </xf>
    <xf numFmtId="0" fontId="108" fillId="33" borderId="0" xfId="0" applyFont="1" applyFill="1" applyBorder="1" applyAlignment="1" applyProtection="1">
      <alignment horizontal="left" wrapText="1"/>
      <protection/>
    </xf>
    <xf numFmtId="0" fontId="0" fillId="0" borderId="0" xfId="0" applyBorder="1" applyAlignment="1" applyProtection="1">
      <alignment wrapText="1"/>
      <protection/>
    </xf>
    <xf numFmtId="0" fontId="0" fillId="0" borderId="51" xfId="0" applyBorder="1" applyAlignment="1" applyProtection="1">
      <alignment wrapText="1"/>
      <protection/>
    </xf>
    <xf numFmtId="0" fontId="0" fillId="0" borderId="0" xfId="0" applyBorder="1" applyAlignment="1" applyProtection="1">
      <alignment vertical="top" wrapText="1"/>
      <protection/>
    </xf>
    <xf numFmtId="0" fontId="130" fillId="32" borderId="46" xfId="0" applyFont="1" applyFill="1" applyBorder="1" applyAlignment="1" applyProtection="1">
      <alignment horizontal="center" vertical="center" wrapText="1"/>
      <protection locked="0"/>
    </xf>
    <xf numFmtId="0" fontId="131" fillId="32" borderId="15" xfId="0" applyFont="1" applyFill="1" applyBorder="1" applyAlignment="1" applyProtection="1">
      <alignment horizontal="left" wrapText="1"/>
      <protection locked="0"/>
    </xf>
    <xf numFmtId="0" fontId="0" fillId="0" borderId="0" xfId="0" applyFont="1" applyAlignment="1" applyProtection="1">
      <alignment vertical="center"/>
      <protection/>
    </xf>
    <xf numFmtId="0" fontId="108" fillId="33" borderId="13" xfId="0" applyFont="1" applyFill="1" applyBorder="1" applyAlignment="1" applyProtection="1">
      <alignment horizontal="left" wrapText="1"/>
      <protection/>
    </xf>
    <xf numFmtId="0" fontId="108" fillId="33" borderId="14" xfId="0" applyFont="1" applyFill="1" applyBorder="1" applyAlignment="1" applyProtection="1">
      <alignment horizontal="left" wrapText="1"/>
      <protection/>
    </xf>
    <xf numFmtId="0" fontId="0" fillId="0" borderId="0" xfId="0" applyAlignment="1" applyProtection="1">
      <alignment wrapText="1"/>
      <protection/>
    </xf>
    <xf numFmtId="0" fontId="123" fillId="0" borderId="0" xfId="0" applyFont="1" applyAlignment="1" applyProtection="1">
      <alignment vertical="center" wrapText="1"/>
      <protection/>
    </xf>
    <xf numFmtId="0" fontId="0" fillId="0" borderId="10" xfId="0" applyFont="1" applyBorder="1" applyAlignment="1" applyProtection="1">
      <alignment/>
      <protection/>
    </xf>
    <xf numFmtId="0" fontId="0" fillId="0" borderId="10" xfId="0" applyBorder="1" applyAlignment="1" applyProtection="1">
      <alignment wrapText="1"/>
      <protection/>
    </xf>
    <xf numFmtId="0" fontId="111" fillId="0" borderId="10" xfId="0" applyFont="1" applyBorder="1" applyAlignment="1" applyProtection="1">
      <alignment horizontal="right" wrapText="1"/>
      <protection/>
    </xf>
    <xf numFmtId="0" fontId="111" fillId="0" borderId="0" xfId="0" applyFont="1" applyBorder="1" applyAlignment="1" applyProtection="1">
      <alignment horizontal="left" wrapText="1"/>
      <protection/>
    </xf>
    <xf numFmtId="0" fontId="0" fillId="0" borderId="11" xfId="0" applyFont="1" applyBorder="1" applyAlignment="1" applyProtection="1">
      <alignment/>
      <protection/>
    </xf>
    <xf numFmtId="0" fontId="0" fillId="0" borderId="11" xfId="0" applyBorder="1" applyAlignment="1" applyProtection="1">
      <alignment horizontal="left" wrapText="1"/>
      <protection/>
    </xf>
    <xf numFmtId="0" fontId="0" fillId="0" borderId="13" xfId="0" applyFont="1" applyBorder="1" applyAlignment="1" applyProtection="1">
      <alignment/>
      <protection/>
    </xf>
    <xf numFmtId="0" fontId="0" fillId="0" borderId="17" xfId="0" applyFont="1" applyBorder="1" applyAlignment="1" applyProtection="1">
      <alignment/>
      <protection/>
    </xf>
    <xf numFmtId="0" fontId="0" fillId="0" borderId="14" xfId="0" applyFont="1" applyBorder="1" applyAlignment="1" applyProtection="1">
      <alignment/>
      <protection/>
    </xf>
    <xf numFmtId="0" fontId="0" fillId="0" borderId="11" xfId="0" applyBorder="1" applyAlignment="1" applyProtection="1">
      <alignment vertical="top" wrapText="1"/>
      <protection/>
    </xf>
    <xf numFmtId="0" fontId="0" fillId="0" borderId="10" xfId="0" applyBorder="1" applyAlignment="1" applyProtection="1">
      <alignment vertical="top" wrapText="1"/>
      <protection/>
    </xf>
    <xf numFmtId="0" fontId="0" fillId="0" borderId="48" xfId="0" applyFont="1" applyBorder="1" applyAlignment="1" applyProtection="1">
      <alignment/>
      <protection/>
    </xf>
    <xf numFmtId="0" fontId="0" fillId="0" borderId="51" xfId="0" applyFont="1" applyBorder="1" applyAlignment="1" applyProtection="1">
      <alignment/>
      <protection/>
    </xf>
    <xf numFmtId="0" fontId="0" fillId="0" borderId="53" xfId="0" applyFont="1" applyBorder="1" applyAlignment="1" applyProtection="1">
      <alignment/>
      <protection/>
    </xf>
    <xf numFmtId="0" fontId="108" fillId="0" borderId="17" xfId="0" applyFont="1" applyBorder="1" applyAlignment="1" applyProtection="1">
      <alignment horizontal="left"/>
      <protection/>
    </xf>
    <xf numFmtId="0" fontId="0" fillId="0" borderId="13" xfId="0" applyFont="1" applyBorder="1" applyAlignment="1" applyProtection="1">
      <alignment wrapText="1"/>
      <protection/>
    </xf>
    <xf numFmtId="0" fontId="0" fillId="0" borderId="10" xfId="0" applyFont="1" applyBorder="1" applyAlignment="1" applyProtection="1">
      <alignment vertical="top" wrapText="1"/>
      <protection/>
    </xf>
    <xf numFmtId="0" fontId="0" fillId="0" borderId="0" xfId="0" applyFont="1" applyBorder="1" applyAlignment="1" applyProtection="1">
      <alignment vertical="top" wrapText="1"/>
      <protection/>
    </xf>
    <xf numFmtId="0" fontId="0" fillId="33" borderId="11" xfId="0" applyFill="1" applyBorder="1" applyAlignment="1" applyProtection="1">
      <alignment/>
      <protection/>
    </xf>
    <xf numFmtId="0" fontId="0" fillId="0" borderId="11" xfId="0" applyFont="1" applyBorder="1" applyAlignment="1" applyProtection="1">
      <alignment vertical="top" wrapText="1"/>
      <protection/>
    </xf>
    <xf numFmtId="0" fontId="0" fillId="0" borderId="13" xfId="0" applyFont="1" applyBorder="1" applyAlignment="1" applyProtection="1">
      <alignment horizontal="left"/>
      <protection/>
    </xf>
    <xf numFmtId="0" fontId="0" fillId="0" borderId="48" xfId="0" applyFont="1" applyBorder="1" applyAlignment="1" applyProtection="1">
      <alignment wrapText="1"/>
      <protection/>
    </xf>
    <xf numFmtId="0" fontId="0" fillId="0" borderId="53" xfId="0" applyBorder="1" applyAlignment="1" applyProtection="1">
      <alignment wrapText="1"/>
      <protection/>
    </xf>
    <xf numFmtId="0" fontId="0" fillId="33" borderId="48" xfId="0" applyFont="1" applyFill="1" applyBorder="1" applyAlignment="1" applyProtection="1">
      <alignment vertical="top" wrapText="1"/>
      <protection/>
    </xf>
    <xf numFmtId="0" fontId="0" fillId="33" borderId="51" xfId="0" applyFont="1" applyFill="1" applyBorder="1" applyAlignment="1" applyProtection="1">
      <alignment vertical="top" wrapText="1"/>
      <protection/>
    </xf>
    <xf numFmtId="0" fontId="0" fillId="33" borderId="53" xfId="0" applyFont="1" applyFill="1" applyBorder="1" applyAlignment="1" applyProtection="1">
      <alignment vertical="top" wrapText="1"/>
      <protection/>
    </xf>
    <xf numFmtId="0" fontId="106" fillId="2" borderId="16" xfId="0" applyFont="1" applyFill="1" applyBorder="1" applyAlignment="1" applyProtection="1">
      <alignment wrapText="1"/>
      <protection/>
    </xf>
    <xf numFmtId="0" fontId="0" fillId="0" borderId="44" xfId="0" applyFont="1" applyBorder="1" applyAlignment="1" applyProtection="1">
      <alignment/>
      <protection/>
    </xf>
    <xf numFmtId="0" fontId="0" fillId="0" borderId="67" xfId="0" applyFont="1" applyBorder="1" applyAlignment="1" applyProtection="1">
      <alignment/>
      <protection/>
    </xf>
    <xf numFmtId="0" fontId="0" fillId="0" borderId="68" xfId="0" applyFont="1" applyBorder="1" applyAlignment="1" applyProtection="1">
      <alignment/>
      <protection/>
    </xf>
    <xf numFmtId="0" fontId="0" fillId="0" borderId="48" xfId="0" applyBorder="1" applyAlignment="1" applyProtection="1">
      <alignment vertical="top" wrapText="1"/>
      <protection/>
    </xf>
    <xf numFmtId="0" fontId="0" fillId="0" borderId="51" xfId="0" applyBorder="1" applyAlignment="1" applyProtection="1">
      <alignment vertical="top" wrapText="1"/>
      <protection/>
    </xf>
    <xf numFmtId="0" fontId="0" fillId="0" borderId="53" xfId="0" applyBorder="1" applyAlignment="1" applyProtection="1">
      <alignment vertical="top" wrapText="1"/>
      <protection/>
    </xf>
    <xf numFmtId="0" fontId="0" fillId="0" borderId="48" xfId="0" applyFont="1" applyBorder="1" applyAlignment="1" applyProtection="1">
      <alignment vertical="top" wrapText="1"/>
      <protection/>
    </xf>
    <xf numFmtId="0" fontId="0" fillId="0" borderId="51" xfId="0" applyFont="1" applyBorder="1" applyAlignment="1" applyProtection="1">
      <alignment vertical="top" wrapText="1"/>
      <protection/>
    </xf>
    <xf numFmtId="0" fontId="0" fillId="0" borderId="53" xfId="0" applyFont="1" applyBorder="1" applyAlignment="1" applyProtection="1">
      <alignment vertical="top" wrapText="1"/>
      <protection/>
    </xf>
    <xf numFmtId="0" fontId="109" fillId="33" borderId="48" xfId="0" applyFont="1" applyFill="1" applyBorder="1" applyAlignment="1" applyProtection="1">
      <alignment vertical="top" wrapText="1"/>
      <protection/>
    </xf>
    <xf numFmtId="0" fontId="109" fillId="33" borderId="51" xfId="0" applyFont="1" applyFill="1" applyBorder="1" applyAlignment="1" applyProtection="1">
      <alignment vertical="top" wrapText="1"/>
      <protection/>
    </xf>
    <xf numFmtId="0" fontId="109" fillId="33" borderId="53" xfId="0" applyFont="1" applyFill="1" applyBorder="1" applyAlignment="1" applyProtection="1">
      <alignment vertical="top" wrapText="1"/>
      <protection/>
    </xf>
    <xf numFmtId="0" fontId="106" fillId="5" borderId="16" xfId="0" applyFont="1" applyFill="1" applyBorder="1" applyAlignment="1" applyProtection="1">
      <alignment wrapText="1"/>
      <protection/>
    </xf>
    <xf numFmtId="0" fontId="0" fillId="0" borderId="53" xfId="0" applyBorder="1" applyAlignment="1" applyProtection="1">
      <alignment horizontal="left" wrapText="1"/>
      <protection/>
    </xf>
    <xf numFmtId="0" fontId="0" fillId="0" borderId="12" xfId="0" applyFont="1" applyBorder="1" applyAlignment="1" applyProtection="1">
      <alignment vertical="top" wrapText="1"/>
      <protection/>
    </xf>
    <xf numFmtId="0" fontId="108" fillId="33" borderId="10" xfId="0" applyFont="1" applyFill="1" applyBorder="1" applyAlignment="1" applyProtection="1">
      <alignment horizontal="left" wrapText="1"/>
      <protection/>
    </xf>
    <xf numFmtId="0" fontId="106" fillId="33" borderId="13" xfId="0" applyFont="1" applyFill="1" applyBorder="1" applyAlignment="1" applyProtection="1">
      <alignment horizontal="right" wrapText="1"/>
      <protection/>
    </xf>
    <xf numFmtId="0" fontId="0" fillId="33" borderId="13" xfId="0" applyFill="1" applyBorder="1" applyAlignment="1" applyProtection="1">
      <alignment horizontal="right" wrapText="1"/>
      <protection/>
    </xf>
    <xf numFmtId="0" fontId="106" fillId="33" borderId="13" xfId="0" applyFont="1" applyFill="1" applyBorder="1" applyAlignment="1" applyProtection="1">
      <alignment horizontal="center" wrapText="1"/>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109" fillId="0" borderId="48" xfId="0" applyFont="1" applyFill="1" applyBorder="1" applyAlignment="1" applyProtection="1">
      <alignment vertical="top" wrapText="1"/>
      <protection/>
    </xf>
    <xf numFmtId="0" fontId="109" fillId="0" borderId="51" xfId="0" applyFont="1" applyFill="1" applyBorder="1" applyAlignment="1" applyProtection="1">
      <alignment vertical="top" wrapText="1"/>
      <protection/>
    </xf>
    <xf numFmtId="0" fontId="109" fillId="0" borderId="53" xfId="0" applyFont="1" applyFill="1" applyBorder="1" applyAlignment="1" applyProtection="1">
      <alignment vertical="top" wrapText="1"/>
      <protection/>
    </xf>
    <xf numFmtId="0" fontId="106" fillId="35" borderId="16" xfId="0" applyFont="1" applyFill="1" applyBorder="1" applyAlignment="1" applyProtection="1">
      <alignment wrapText="1"/>
      <protection/>
    </xf>
    <xf numFmtId="0" fontId="0" fillId="35" borderId="17" xfId="0" applyFont="1" applyFill="1" applyBorder="1" applyAlignment="1" applyProtection="1">
      <alignment/>
      <protection/>
    </xf>
    <xf numFmtId="0" fontId="0" fillId="35" borderId="48" xfId="0" applyFont="1" applyFill="1" applyBorder="1" applyAlignment="1" applyProtection="1">
      <alignment/>
      <protection/>
    </xf>
    <xf numFmtId="0" fontId="9" fillId="38" borderId="20" xfId="0" applyFont="1" applyFill="1" applyBorder="1" applyAlignment="1" applyProtection="1">
      <alignment horizontal="center"/>
      <protection/>
    </xf>
    <xf numFmtId="0" fontId="114" fillId="38" borderId="20" xfId="0" applyFont="1" applyFill="1" applyBorder="1" applyAlignment="1" applyProtection="1">
      <alignment/>
      <protection/>
    </xf>
    <xf numFmtId="0" fontId="109" fillId="0" borderId="18" xfId="0" applyFont="1" applyFill="1" applyBorder="1" applyAlignment="1" applyProtection="1">
      <alignment/>
      <protection/>
    </xf>
    <xf numFmtId="0" fontId="114" fillId="38" borderId="24" xfId="0" applyFont="1" applyFill="1" applyBorder="1" applyAlignment="1" applyProtection="1">
      <alignment/>
      <protection/>
    </xf>
    <xf numFmtId="0" fontId="5" fillId="32" borderId="48" xfId="53" applyFont="1" applyFill="1" applyBorder="1" applyAlignment="1" applyProtection="1">
      <alignment horizontal="left" vertical="center" wrapText="1"/>
      <protection locked="0"/>
    </xf>
    <xf numFmtId="0" fontId="5" fillId="32" borderId="51" xfId="53" applyFont="1" applyFill="1" applyBorder="1" applyAlignment="1" applyProtection="1">
      <alignment horizontal="left" vertical="center" wrapText="1"/>
      <protection locked="0"/>
    </xf>
    <xf numFmtId="0" fontId="5" fillId="32" borderId="53" xfId="53" applyFont="1" applyFill="1" applyBorder="1" applyAlignment="1" applyProtection="1">
      <alignment horizontal="left" vertical="center" wrapText="1"/>
      <protection locked="0"/>
    </xf>
    <xf numFmtId="0" fontId="109" fillId="0" borderId="0" xfId="0" applyFont="1" applyFill="1" applyBorder="1" applyAlignment="1" applyProtection="1">
      <alignment horizontal="right" vertical="center" wrapText="1"/>
      <protection/>
    </xf>
    <xf numFmtId="0" fontId="109" fillId="0" borderId="11" xfId="0" applyFont="1" applyFill="1" applyBorder="1" applyAlignment="1" applyProtection="1">
      <alignment horizontal="right" vertical="center" wrapText="1"/>
      <protection/>
    </xf>
    <xf numFmtId="0" fontId="131" fillId="32" borderId="48" xfId="0" applyFont="1" applyFill="1" applyBorder="1" applyAlignment="1" applyProtection="1">
      <alignment wrapText="1"/>
      <protection locked="0"/>
    </xf>
    <xf numFmtId="0" fontId="132" fillId="32" borderId="51" xfId="0" applyFont="1" applyFill="1" applyBorder="1" applyAlignment="1" applyProtection="1">
      <alignment wrapText="1"/>
      <protection locked="0"/>
    </xf>
    <xf numFmtId="0" fontId="132" fillId="32" borderId="53" xfId="0" applyFont="1" applyFill="1" applyBorder="1" applyAlignment="1" applyProtection="1">
      <alignment wrapText="1"/>
      <protection locked="0"/>
    </xf>
    <xf numFmtId="0" fontId="7" fillId="0" borderId="0" xfId="0" applyFont="1" applyFill="1" applyBorder="1" applyAlignment="1" applyProtection="1">
      <alignment wrapText="1"/>
      <protection/>
    </xf>
    <xf numFmtId="0" fontId="0" fillId="0" borderId="0" xfId="0" applyBorder="1" applyAlignment="1" applyProtection="1">
      <alignment wrapText="1"/>
      <protection/>
    </xf>
    <xf numFmtId="0" fontId="5" fillId="32" borderId="48" xfId="0" applyFont="1" applyFill="1" applyBorder="1" applyAlignment="1" applyProtection="1">
      <alignment horizontal="left" wrapText="1"/>
      <protection locked="0"/>
    </xf>
    <xf numFmtId="0" fontId="5" fillId="32" borderId="51" xfId="0" applyFont="1" applyFill="1" applyBorder="1" applyAlignment="1" applyProtection="1">
      <alignment horizontal="left" wrapText="1"/>
      <protection locked="0"/>
    </xf>
    <xf numFmtId="0" fontId="5" fillId="32" borderId="53" xfId="0" applyFont="1" applyFill="1" applyBorder="1" applyAlignment="1" applyProtection="1">
      <alignment horizontal="left" wrapText="1"/>
      <protection locked="0"/>
    </xf>
    <xf numFmtId="0" fontId="109" fillId="0" borderId="0" xfId="0" applyFont="1" applyFill="1" applyBorder="1" applyAlignment="1" applyProtection="1">
      <alignment horizontal="center" wrapText="1"/>
      <protection/>
    </xf>
    <xf numFmtId="0" fontId="109" fillId="0" borderId="11" xfId="0" applyFont="1" applyBorder="1" applyAlignment="1" applyProtection="1">
      <alignment horizontal="center" wrapText="1"/>
      <protection/>
    </xf>
    <xf numFmtId="0" fontId="5" fillId="32" borderId="48" xfId="0" applyFont="1" applyFill="1" applyBorder="1" applyAlignment="1" applyProtection="1">
      <alignment horizontal="left" vertical="center" wrapText="1"/>
      <protection locked="0"/>
    </xf>
    <xf numFmtId="0" fontId="5" fillId="32" borderId="51" xfId="0" applyFont="1" applyFill="1" applyBorder="1" applyAlignment="1" applyProtection="1">
      <alignment horizontal="left" vertical="center" wrapText="1"/>
      <protection locked="0"/>
    </xf>
    <xf numFmtId="0" fontId="5" fillId="32" borderId="53" xfId="0" applyFont="1" applyFill="1" applyBorder="1" applyAlignment="1" applyProtection="1">
      <alignment horizontal="left" vertical="center" wrapText="1"/>
      <protection locked="0"/>
    </xf>
    <xf numFmtId="0" fontId="131" fillId="32" borderId="48" xfId="0" applyFont="1" applyFill="1" applyBorder="1" applyAlignment="1" applyProtection="1">
      <alignment horizontal="left" vertical="center" wrapText="1"/>
      <protection locked="0"/>
    </xf>
    <xf numFmtId="0" fontId="132" fillId="0" borderId="53" xfId="0" applyFont="1" applyBorder="1" applyAlignment="1" applyProtection="1">
      <alignment horizontal="left" vertical="center" wrapText="1"/>
      <protection locked="0"/>
    </xf>
    <xf numFmtId="49" fontId="109" fillId="0" borderId="0" xfId="0" applyNumberFormat="1" applyFont="1" applyFill="1" applyBorder="1" applyAlignment="1" applyProtection="1">
      <alignment vertical="center" wrapText="1"/>
      <protection/>
    </xf>
    <xf numFmtId="0" fontId="0" fillId="0" borderId="11" xfId="0" applyBorder="1" applyAlignment="1" applyProtection="1">
      <alignment vertical="center" wrapText="1"/>
      <protection/>
    </xf>
    <xf numFmtId="49" fontId="9" fillId="35" borderId="17" xfId="0" applyNumberFormat="1" applyFont="1" applyFill="1" applyBorder="1" applyAlignment="1" applyProtection="1">
      <alignment horizontal="center"/>
      <protection/>
    </xf>
    <xf numFmtId="49" fontId="9" fillId="35" borderId="13" xfId="0" applyNumberFormat="1" applyFont="1" applyFill="1" applyBorder="1" applyAlignment="1" applyProtection="1">
      <alignment horizontal="center"/>
      <protection/>
    </xf>
    <xf numFmtId="0" fontId="0" fillId="35" borderId="13" xfId="0" applyFill="1" applyBorder="1" applyAlignment="1" applyProtection="1">
      <alignment horizontal="center"/>
      <protection/>
    </xf>
    <xf numFmtId="0" fontId="0" fillId="35" borderId="14" xfId="0" applyFill="1" applyBorder="1" applyAlignment="1" applyProtection="1">
      <alignment horizontal="center"/>
      <protection/>
    </xf>
    <xf numFmtId="0" fontId="130" fillId="5" borderId="17" xfId="0" applyFont="1" applyFill="1" applyBorder="1" applyAlignment="1" applyProtection="1">
      <alignment horizontal="center"/>
      <protection/>
    </xf>
    <xf numFmtId="0" fontId="0" fillId="5" borderId="13" xfId="0" applyFill="1" applyBorder="1" applyAlignment="1" applyProtection="1">
      <alignment horizontal="center"/>
      <protection/>
    </xf>
    <xf numFmtId="0" fontId="0" fillId="5" borderId="14" xfId="0" applyFill="1" applyBorder="1" applyAlignment="1" applyProtection="1">
      <alignment horizontal="center"/>
      <protection/>
    </xf>
    <xf numFmtId="49" fontId="9" fillId="6" borderId="17" xfId="0" applyNumberFormat="1" applyFont="1" applyFill="1" applyBorder="1" applyAlignment="1" applyProtection="1">
      <alignment horizontal="center"/>
      <protection/>
    </xf>
    <xf numFmtId="49" fontId="9" fillId="6" borderId="13" xfId="0" applyNumberFormat="1" applyFont="1" applyFill="1" applyBorder="1" applyAlignment="1" applyProtection="1">
      <alignment horizontal="center"/>
      <protection/>
    </xf>
    <xf numFmtId="0" fontId="0" fillId="6" borderId="13" xfId="0" applyFill="1" applyBorder="1" applyAlignment="1" applyProtection="1">
      <alignment horizontal="center"/>
      <protection/>
    </xf>
    <xf numFmtId="0" fontId="0" fillId="6" borderId="14" xfId="0" applyFill="1" applyBorder="1" applyAlignment="1" applyProtection="1">
      <alignment horizontal="center"/>
      <protection/>
    </xf>
    <xf numFmtId="0" fontId="9" fillId="0" borderId="29" xfId="0" applyFont="1" applyFill="1" applyBorder="1" applyAlignment="1" applyProtection="1">
      <alignment horizontal="center"/>
      <protection/>
    </xf>
    <xf numFmtId="0" fontId="9" fillId="0" borderId="42" xfId="0" applyFont="1" applyFill="1" applyBorder="1" applyAlignment="1" applyProtection="1">
      <alignment horizontal="center"/>
      <protection/>
    </xf>
    <xf numFmtId="0" fontId="109" fillId="0" borderId="42" xfId="0" applyFont="1" applyBorder="1" applyAlignment="1" applyProtection="1">
      <alignment horizontal="center"/>
      <protection/>
    </xf>
    <xf numFmtId="0" fontId="0" fillId="0" borderId="12" xfId="0" applyBorder="1" applyAlignment="1" applyProtection="1">
      <alignment horizontal="center"/>
      <protection/>
    </xf>
    <xf numFmtId="49" fontId="9" fillId="7" borderId="17" xfId="0" applyNumberFormat="1" applyFont="1" applyFill="1" applyBorder="1" applyAlignment="1" applyProtection="1">
      <alignment horizontal="center"/>
      <protection/>
    </xf>
    <xf numFmtId="49" fontId="9" fillId="7" borderId="13" xfId="0" applyNumberFormat="1" applyFont="1" applyFill="1" applyBorder="1" applyAlignment="1" applyProtection="1">
      <alignment horizontal="center"/>
      <protection/>
    </xf>
    <xf numFmtId="0" fontId="0" fillId="7" borderId="14" xfId="0" applyFill="1" applyBorder="1" applyAlignment="1" applyProtection="1">
      <alignment horizontal="center"/>
      <protection/>
    </xf>
    <xf numFmtId="49" fontId="9" fillId="4" borderId="17" xfId="0" applyNumberFormat="1" applyFont="1" applyFill="1" applyBorder="1" applyAlignment="1" applyProtection="1">
      <alignment horizontal="center"/>
      <protection/>
    </xf>
    <xf numFmtId="49" fontId="9" fillId="4" borderId="13" xfId="0" applyNumberFormat="1" applyFont="1" applyFill="1" applyBorder="1" applyAlignment="1" applyProtection="1">
      <alignment horizontal="center"/>
      <protection/>
    </xf>
    <xf numFmtId="0" fontId="0" fillId="4" borderId="14" xfId="0" applyFill="1" applyBorder="1" applyAlignment="1" applyProtection="1">
      <alignment horizontal="center"/>
      <protection/>
    </xf>
    <xf numFmtId="0" fontId="0" fillId="0" borderId="42" xfId="0" applyBorder="1" applyAlignment="1" applyProtection="1">
      <alignment horizontal="center"/>
      <protection/>
    </xf>
    <xf numFmtId="0" fontId="109" fillId="0" borderId="36" xfId="0" applyFont="1" applyBorder="1" applyAlignment="1" applyProtection="1">
      <alignment horizontal="right" vertical="center" wrapText="1"/>
      <protection/>
    </xf>
    <xf numFmtId="0" fontId="109" fillId="0" borderId="69" xfId="0" applyFont="1" applyBorder="1" applyAlignment="1" applyProtection="1">
      <alignment horizontal="right" vertical="center" wrapText="1"/>
      <protection/>
    </xf>
    <xf numFmtId="0" fontId="9" fillId="0" borderId="48" xfId="0" applyNumberFormat="1" applyFont="1" applyFill="1" applyBorder="1" applyAlignment="1" applyProtection="1">
      <alignment horizontal="left" vertical="center" wrapText="1" readingOrder="1"/>
      <protection/>
    </xf>
    <xf numFmtId="0" fontId="9" fillId="0" borderId="51" xfId="0" applyNumberFormat="1" applyFont="1" applyFill="1" applyBorder="1" applyAlignment="1" applyProtection="1">
      <alignment horizontal="left" vertical="center" wrapText="1" readingOrder="1"/>
      <protection/>
    </xf>
    <xf numFmtId="0" fontId="9" fillId="0" borderId="53" xfId="0" applyNumberFormat="1" applyFont="1" applyFill="1" applyBorder="1" applyAlignment="1" applyProtection="1">
      <alignment horizontal="left" vertical="center" wrapText="1" readingOrder="1"/>
      <protection/>
    </xf>
    <xf numFmtId="49" fontId="4" fillId="0" borderId="0" xfId="0" applyNumberFormat="1" applyFont="1" applyFill="1" applyBorder="1" applyAlignment="1" applyProtection="1">
      <alignment horizontal="center" vertical="center" wrapText="1"/>
      <protection/>
    </xf>
    <xf numFmtId="0" fontId="124" fillId="0" borderId="0" xfId="0" applyFont="1" applyAlignment="1" applyProtection="1">
      <alignment horizontal="center" vertical="center" wrapText="1"/>
      <protection/>
    </xf>
    <xf numFmtId="0" fontId="9" fillId="0" borderId="29" xfId="0" applyFont="1" applyFill="1" applyBorder="1" applyAlignment="1" applyProtection="1">
      <alignment horizontal="center" wrapText="1"/>
      <protection/>
    </xf>
    <xf numFmtId="0" fontId="9" fillId="0" borderId="42" xfId="0" applyFont="1" applyFill="1" applyBorder="1" applyAlignment="1" applyProtection="1">
      <alignment horizontal="center" wrapText="1"/>
      <protection/>
    </xf>
    <xf numFmtId="0" fontId="70" fillId="38" borderId="19" xfId="53" applyFont="1" applyFill="1" applyBorder="1" applyAlignment="1" applyProtection="1">
      <alignment horizontal="center" vertical="center" wrapText="1"/>
      <protection/>
    </xf>
    <xf numFmtId="0" fontId="70" fillId="38" borderId="0" xfId="53" applyFont="1" applyFill="1" applyBorder="1" applyAlignment="1" applyProtection="1">
      <alignment horizontal="center" vertical="center" wrapText="1"/>
      <protection/>
    </xf>
    <xf numFmtId="0" fontId="70" fillId="38" borderId="21" xfId="53" applyFont="1" applyFill="1" applyBorder="1" applyAlignment="1" applyProtection="1">
      <alignment horizontal="center" vertical="center" wrapText="1"/>
      <protection/>
    </xf>
    <xf numFmtId="0" fontId="70" fillId="38" borderId="18" xfId="53" applyFont="1" applyFill="1" applyBorder="1" applyAlignment="1" applyProtection="1">
      <alignment horizontal="center" vertical="center" wrapText="1"/>
      <protection/>
    </xf>
    <xf numFmtId="0" fontId="4" fillId="0" borderId="0" xfId="0" applyFont="1" applyBorder="1" applyAlignment="1" applyProtection="1">
      <alignment horizontal="center"/>
      <protection/>
    </xf>
    <xf numFmtId="0" fontId="106" fillId="0" borderId="0" xfId="0" applyFont="1" applyBorder="1" applyAlignment="1" applyProtection="1">
      <alignment/>
      <protection/>
    </xf>
    <xf numFmtId="0" fontId="3" fillId="33" borderId="0" xfId="0" applyFont="1" applyFill="1" applyBorder="1" applyAlignment="1" applyProtection="1">
      <alignment horizontal="center" wrapText="1"/>
      <protection/>
    </xf>
    <xf numFmtId="0" fontId="109" fillId="33" borderId="0" xfId="0" applyFont="1" applyFill="1" applyBorder="1" applyAlignment="1" applyProtection="1">
      <alignment horizontal="center" wrapText="1"/>
      <protection/>
    </xf>
    <xf numFmtId="0" fontId="0" fillId="33" borderId="0" xfId="0" applyFont="1" applyFill="1" applyBorder="1" applyAlignment="1" applyProtection="1">
      <alignment wrapText="1"/>
      <protection/>
    </xf>
    <xf numFmtId="0" fontId="109" fillId="0" borderId="0" xfId="0" applyFont="1" applyFill="1" applyBorder="1" applyAlignment="1" applyProtection="1">
      <alignment horizontal="right" vertical="center"/>
      <protection/>
    </xf>
    <xf numFmtId="0" fontId="109" fillId="0" borderId="11" xfId="0" applyFont="1" applyBorder="1" applyAlignment="1" applyProtection="1">
      <alignment horizontal="right" vertical="center"/>
      <protection/>
    </xf>
    <xf numFmtId="49" fontId="6" fillId="0" borderId="13" xfId="0" applyNumberFormat="1" applyFont="1" applyFill="1" applyBorder="1" applyAlignment="1" applyProtection="1">
      <alignment horizontal="center" vertical="center" wrapText="1"/>
      <protection/>
    </xf>
    <xf numFmtId="0" fontId="108" fillId="0" borderId="13" xfId="0" applyFont="1" applyBorder="1" applyAlignment="1" applyProtection="1">
      <alignment horizontal="center" vertical="center" wrapText="1"/>
      <protection/>
    </xf>
    <xf numFmtId="0" fontId="108" fillId="0" borderId="0" xfId="0" applyFont="1" applyBorder="1" applyAlignment="1" applyProtection="1">
      <alignment horizontal="center" vertical="center" wrapText="1"/>
      <protection/>
    </xf>
    <xf numFmtId="49" fontId="5" fillId="0" borderId="0" xfId="0" applyNumberFormat="1" applyFont="1" applyFill="1" applyBorder="1" applyAlignment="1" applyProtection="1">
      <alignment wrapText="1"/>
      <protection/>
    </xf>
    <xf numFmtId="0" fontId="0" fillId="0" borderId="0" xfId="0" applyAlignment="1" applyProtection="1">
      <alignment/>
      <protection/>
    </xf>
    <xf numFmtId="0" fontId="133" fillId="38" borderId="22" xfId="0" applyFont="1" applyFill="1" applyBorder="1" applyAlignment="1" applyProtection="1">
      <alignment horizontal="center" vertical="center"/>
      <protection/>
    </xf>
    <xf numFmtId="0" fontId="133" fillId="38" borderId="23" xfId="0" applyFont="1" applyFill="1" applyBorder="1" applyAlignment="1" applyProtection="1">
      <alignment horizontal="center" vertical="center"/>
      <protection/>
    </xf>
    <xf numFmtId="0" fontId="133" fillId="38" borderId="0" xfId="0" applyFont="1" applyFill="1" applyBorder="1" applyAlignment="1" applyProtection="1">
      <alignment horizontal="center" vertical="center"/>
      <protection/>
    </xf>
    <xf numFmtId="0" fontId="133" fillId="38" borderId="19" xfId="0" applyFont="1" applyFill="1" applyBorder="1" applyAlignment="1" applyProtection="1">
      <alignment horizontal="center" vertical="center"/>
      <protection/>
    </xf>
    <xf numFmtId="165" fontId="131" fillId="32" borderId="48" xfId="0" applyNumberFormat="1" applyFont="1" applyFill="1" applyBorder="1" applyAlignment="1" applyProtection="1">
      <alignment horizontal="center" vertical="center" wrapText="1"/>
      <protection locked="0"/>
    </xf>
    <xf numFmtId="0" fontId="132" fillId="0" borderId="53" xfId="0" applyFont="1" applyBorder="1" applyAlignment="1" applyProtection="1">
      <alignment horizontal="center" vertical="center" wrapText="1"/>
      <protection locked="0"/>
    </xf>
    <xf numFmtId="49" fontId="4" fillId="0" borderId="10" xfId="0" applyNumberFormat="1" applyFont="1" applyFill="1"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0" fillId="0" borderId="0" xfId="0" applyAlignment="1" applyProtection="1">
      <alignment wrapText="1"/>
      <protection/>
    </xf>
    <xf numFmtId="0" fontId="0" fillId="0" borderId="11" xfId="0" applyBorder="1" applyAlignment="1" applyProtection="1">
      <alignment wrapText="1"/>
      <protection/>
    </xf>
    <xf numFmtId="49" fontId="109" fillId="0" borderId="0" xfId="0" applyNumberFormat="1" applyFont="1" applyFill="1" applyAlignment="1" applyProtection="1">
      <alignment wrapText="1"/>
      <protection/>
    </xf>
    <xf numFmtId="0" fontId="38" fillId="0" borderId="29" xfId="0" applyFont="1" applyFill="1" applyBorder="1" applyAlignment="1" applyProtection="1">
      <alignment horizontal="center"/>
      <protection/>
    </xf>
    <xf numFmtId="0" fontId="38" fillId="0" borderId="42" xfId="0" applyFont="1" applyFill="1" applyBorder="1" applyAlignment="1" applyProtection="1">
      <alignment horizontal="center"/>
      <protection/>
    </xf>
    <xf numFmtId="0" fontId="119" fillId="0" borderId="42" xfId="0" applyFont="1" applyBorder="1" applyAlignment="1" applyProtection="1">
      <alignment/>
      <protection/>
    </xf>
    <xf numFmtId="0" fontId="38" fillId="0" borderId="10" xfId="0" applyFont="1" applyFill="1" applyBorder="1" applyAlignment="1" applyProtection="1">
      <alignment horizontal="center"/>
      <protection/>
    </xf>
    <xf numFmtId="0" fontId="113" fillId="0" borderId="0" xfId="0" applyFont="1" applyBorder="1" applyAlignment="1" applyProtection="1">
      <alignment/>
      <protection/>
    </xf>
    <xf numFmtId="0" fontId="119" fillId="0" borderId="0" xfId="0" applyFont="1" applyBorder="1" applyAlignment="1" applyProtection="1">
      <alignment/>
      <protection/>
    </xf>
    <xf numFmtId="0" fontId="38" fillId="0" borderId="10" xfId="0" applyFont="1" applyFill="1" applyBorder="1" applyAlignment="1" applyProtection="1">
      <alignment horizontal="center" wrapText="1"/>
      <protection/>
    </xf>
    <xf numFmtId="0" fontId="113" fillId="0" borderId="0" xfId="0" applyFont="1" applyBorder="1" applyAlignment="1" applyProtection="1">
      <alignment horizontal="center" wrapText="1"/>
      <protection/>
    </xf>
    <xf numFmtId="0" fontId="119" fillId="0" borderId="0" xfId="0" applyFont="1" applyBorder="1" applyAlignment="1" applyProtection="1">
      <alignment horizontal="center" wrapText="1"/>
      <protection/>
    </xf>
    <xf numFmtId="0" fontId="113" fillId="0" borderId="0" xfId="0" applyFont="1" applyBorder="1" applyAlignment="1" applyProtection="1">
      <alignment horizontal="center"/>
      <protection/>
    </xf>
    <xf numFmtId="49" fontId="4" fillId="0" borderId="0" xfId="0" applyNumberFormat="1" applyFont="1" applyFill="1" applyBorder="1" applyAlignment="1" applyProtection="1">
      <alignment horizontal="center"/>
      <protection/>
    </xf>
    <xf numFmtId="0" fontId="0" fillId="0" borderId="0" xfId="0" applyBorder="1" applyAlignment="1" applyProtection="1">
      <alignment/>
      <protection/>
    </xf>
    <xf numFmtId="0" fontId="131" fillId="32" borderId="48" xfId="0" applyFont="1" applyFill="1" applyBorder="1" applyAlignment="1" applyProtection="1">
      <alignment horizontal="left" wrapText="1"/>
      <protection locked="0"/>
    </xf>
    <xf numFmtId="0" fontId="132" fillId="0" borderId="53" xfId="0" applyFont="1" applyBorder="1" applyAlignment="1" applyProtection="1">
      <alignment horizontal="left" wrapText="1"/>
      <protection locked="0"/>
    </xf>
    <xf numFmtId="0" fontId="7" fillId="0" borderId="0" xfId="0" applyFont="1" applyFill="1" applyBorder="1" applyAlignment="1" applyProtection="1">
      <alignment vertical="center" wrapText="1"/>
      <protection/>
    </xf>
    <xf numFmtId="0" fontId="119" fillId="0" borderId="0" xfId="0" applyFont="1" applyAlignment="1" applyProtection="1">
      <alignment/>
      <protection/>
    </xf>
    <xf numFmtId="0" fontId="134" fillId="0" borderId="10" xfId="0" applyFont="1" applyFill="1" applyBorder="1" applyAlignment="1" applyProtection="1">
      <alignment horizontal="center"/>
      <protection/>
    </xf>
    <xf numFmtId="0" fontId="135" fillId="0" borderId="0" xfId="0" applyFont="1" applyAlignment="1" applyProtection="1">
      <alignment/>
      <protection/>
    </xf>
    <xf numFmtId="0" fontId="118" fillId="0" borderId="0" xfId="0" applyFont="1" applyFill="1" applyBorder="1" applyAlignment="1" applyProtection="1">
      <alignment vertical="center" wrapText="1"/>
      <protection/>
    </xf>
    <xf numFmtId="0" fontId="111" fillId="0" borderId="0" xfId="0" applyFont="1" applyAlignment="1" applyProtection="1">
      <alignment vertical="center" wrapText="1"/>
      <protection/>
    </xf>
    <xf numFmtId="0" fontId="131" fillId="32" borderId="48" xfId="0" applyFont="1" applyFill="1" applyBorder="1" applyAlignment="1" applyProtection="1">
      <alignment vertical="center" wrapText="1"/>
      <protection locked="0"/>
    </xf>
    <xf numFmtId="0" fontId="131" fillId="32" borderId="51" xfId="0" applyFont="1" applyFill="1" applyBorder="1" applyAlignment="1" applyProtection="1">
      <alignment vertical="center" wrapText="1"/>
      <protection locked="0"/>
    </xf>
    <xf numFmtId="0" fontId="131" fillId="32" borderId="53" xfId="0" applyFont="1" applyFill="1" applyBorder="1" applyAlignment="1" applyProtection="1">
      <alignment vertical="center" wrapText="1"/>
      <protection locked="0"/>
    </xf>
    <xf numFmtId="49" fontId="3" fillId="0" borderId="42" xfId="0" applyNumberFormat="1" applyFont="1" applyFill="1" applyBorder="1" applyAlignment="1" applyProtection="1">
      <alignment horizontal="center" vertical="center" wrapText="1"/>
      <protection/>
    </xf>
    <xf numFmtId="0" fontId="106" fillId="0" borderId="42" xfId="0" applyFont="1" applyBorder="1" applyAlignment="1" applyProtection="1">
      <alignment horizontal="center" vertical="center" wrapText="1"/>
      <protection/>
    </xf>
    <xf numFmtId="0" fontId="0" fillId="0" borderId="0" xfId="0" applyFont="1" applyAlignment="1" applyProtection="1">
      <alignment wrapText="1"/>
      <protection/>
    </xf>
    <xf numFmtId="0" fontId="124" fillId="0" borderId="48" xfId="0" applyFont="1" applyBorder="1" applyAlignment="1" applyProtection="1">
      <alignment horizontal="center" wrapText="1"/>
      <protection/>
    </xf>
    <xf numFmtId="0" fontId="124" fillId="0" borderId="51" xfId="0" applyFont="1" applyBorder="1" applyAlignment="1" applyProtection="1">
      <alignment horizontal="center" wrapText="1"/>
      <protection/>
    </xf>
    <xf numFmtId="0" fontId="0" fillId="0" borderId="51" xfId="0" applyFont="1" applyBorder="1" applyAlignment="1" applyProtection="1">
      <alignment horizontal="center" wrapText="1"/>
      <protection/>
    </xf>
    <xf numFmtId="0" fontId="0" fillId="0" borderId="53" xfId="0" applyFont="1" applyBorder="1" applyAlignment="1" applyProtection="1">
      <alignment horizontal="center" wrapText="1"/>
      <protection/>
    </xf>
    <xf numFmtId="0" fontId="108" fillId="33" borderId="29" xfId="0" applyFont="1" applyFill="1" applyBorder="1" applyAlignment="1" applyProtection="1">
      <alignment vertical="top" wrapText="1"/>
      <protection locked="0"/>
    </xf>
    <xf numFmtId="0" fontId="109" fillId="33" borderId="42" xfId="0" applyFont="1" applyFill="1" applyBorder="1" applyAlignment="1" applyProtection="1">
      <alignment vertical="top" wrapText="1"/>
      <protection locked="0"/>
    </xf>
    <xf numFmtId="0" fontId="109" fillId="33" borderId="12" xfId="0" applyFont="1" applyFill="1" applyBorder="1" applyAlignment="1" applyProtection="1">
      <alignment vertical="top" wrapText="1"/>
      <protection locked="0"/>
    </xf>
    <xf numFmtId="0" fontId="109" fillId="33" borderId="10" xfId="0" applyFont="1" applyFill="1" applyBorder="1" applyAlignment="1" applyProtection="1">
      <alignment vertical="top" wrapText="1"/>
      <protection locked="0"/>
    </xf>
    <xf numFmtId="0" fontId="109" fillId="33" borderId="0" xfId="0" applyFont="1" applyFill="1" applyBorder="1" applyAlignment="1" applyProtection="1">
      <alignment vertical="top" wrapText="1"/>
      <protection locked="0"/>
    </xf>
    <xf numFmtId="0" fontId="109" fillId="33" borderId="11" xfId="0" applyFont="1" applyFill="1" applyBorder="1" applyAlignment="1" applyProtection="1">
      <alignment vertical="top" wrapText="1"/>
      <protection locked="0"/>
    </xf>
    <xf numFmtId="0" fontId="109" fillId="33" borderId="17" xfId="0" applyFont="1" applyFill="1" applyBorder="1" applyAlignment="1" applyProtection="1">
      <alignment vertical="top" wrapText="1"/>
      <protection locked="0"/>
    </xf>
    <xf numFmtId="0" fontId="109" fillId="33" borderId="13" xfId="0" applyFont="1" applyFill="1" applyBorder="1" applyAlignment="1" applyProtection="1">
      <alignment vertical="top" wrapText="1"/>
      <protection locked="0"/>
    </xf>
    <xf numFmtId="0" fontId="109" fillId="33" borderId="14" xfId="0" applyFont="1" applyFill="1" applyBorder="1" applyAlignment="1" applyProtection="1">
      <alignment vertical="top" wrapText="1"/>
      <protection locked="0"/>
    </xf>
    <xf numFmtId="0" fontId="131" fillId="32" borderId="15" xfId="0" applyFont="1" applyFill="1" applyBorder="1" applyAlignment="1" applyProtection="1">
      <alignment vertical="top" wrapText="1"/>
      <protection locked="0"/>
    </xf>
    <xf numFmtId="0" fontId="132" fillId="0" borderId="15" xfId="0" applyFont="1" applyBorder="1" applyAlignment="1" applyProtection="1">
      <alignment vertical="top" wrapText="1"/>
      <protection locked="0"/>
    </xf>
    <xf numFmtId="0" fontId="0" fillId="33" borderId="29" xfId="0" applyFont="1" applyFill="1" applyBorder="1" applyAlignment="1" applyProtection="1">
      <alignment vertical="top" wrapText="1"/>
      <protection/>
    </xf>
    <xf numFmtId="0" fontId="0" fillId="33" borderId="42" xfId="0" applyFont="1" applyFill="1" applyBorder="1" applyAlignment="1" applyProtection="1">
      <alignment vertical="top" wrapText="1"/>
      <protection/>
    </xf>
    <xf numFmtId="0" fontId="0" fillId="33" borderId="12" xfId="0" applyFont="1" applyFill="1" applyBorder="1" applyAlignment="1" applyProtection="1">
      <alignment vertical="top" wrapText="1"/>
      <protection/>
    </xf>
    <xf numFmtId="0" fontId="0" fillId="33" borderId="17" xfId="0" applyFont="1" applyFill="1" applyBorder="1" applyAlignment="1" applyProtection="1">
      <alignment vertical="top" wrapText="1"/>
      <protection/>
    </xf>
    <xf numFmtId="0" fontId="0" fillId="33" borderId="13" xfId="0" applyFont="1" applyFill="1" applyBorder="1" applyAlignment="1" applyProtection="1">
      <alignment vertical="top" wrapText="1"/>
      <protection/>
    </xf>
    <xf numFmtId="0" fontId="0" fillId="33" borderId="14" xfId="0" applyFont="1" applyFill="1" applyBorder="1" applyAlignment="1" applyProtection="1">
      <alignment vertical="top" wrapText="1"/>
      <protection/>
    </xf>
    <xf numFmtId="0" fontId="131" fillId="32" borderId="42" xfId="0" applyFont="1" applyFill="1" applyBorder="1" applyAlignment="1" applyProtection="1">
      <alignment vertical="top" wrapText="1"/>
      <protection locked="0"/>
    </xf>
    <xf numFmtId="0" fontId="132" fillId="0" borderId="42" xfId="0" applyFont="1" applyBorder="1" applyAlignment="1" applyProtection="1">
      <alignment vertical="top" wrapText="1"/>
      <protection locked="0"/>
    </xf>
    <xf numFmtId="0" fontId="132" fillId="0" borderId="12" xfId="0" applyFont="1" applyBorder="1" applyAlignment="1" applyProtection="1">
      <alignment vertical="top" wrapText="1"/>
      <protection locked="0"/>
    </xf>
    <xf numFmtId="0" fontId="132" fillId="0" borderId="0" xfId="0" applyFont="1" applyBorder="1" applyAlignment="1" applyProtection="1">
      <alignment vertical="top" wrapText="1"/>
      <protection locked="0"/>
    </xf>
    <xf numFmtId="0" fontId="132" fillId="0" borderId="11" xfId="0" applyFont="1" applyBorder="1" applyAlignment="1" applyProtection="1">
      <alignment vertical="top" wrapText="1"/>
      <protection locked="0"/>
    </xf>
    <xf numFmtId="0" fontId="132" fillId="0" borderId="13" xfId="0" applyFont="1" applyBorder="1" applyAlignment="1" applyProtection="1">
      <alignment vertical="top" wrapText="1"/>
      <protection locked="0"/>
    </xf>
    <xf numFmtId="0" fontId="132" fillId="0" borderId="14" xfId="0" applyFont="1" applyBorder="1" applyAlignment="1" applyProtection="1">
      <alignment vertical="top" wrapText="1"/>
      <protection locked="0"/>
    </xf>
    <xf numFmtId="0" fontId="108" fillId="0" borderId="0" xfId="0" applyFont="1" applyBorder="1" applyAlignment="1" applyProtection="1">
      <alignment horizontal="left"/>
      <protection/>
    </xf>
    <xf numFmtId="0" fontId="106" fillId="0" borderId="0" xfId="0" applyFont="1" applyAlignment="1" applyProtection="1">
      <alignment/>
      <protection/>
    </xf>
    <xf numFmtId="0" fontId="0" fillId="0" borderId="0" xfId="0" applyFont="1" applyBorder="1" applyAlignment="1" applyProtection="1">
      <alignment horizontal="left"/>
      <protection/>
    </xf>
    <xf numFmtId="0" fontId="131" fillId="32" borderId="48" xfId="0" applyFont="1" applyFill="1" applyBorder="1" applyAlignment="1" applyProtection="1">
      <alignment vertical="top" wrapText="1"/>
      <protection locked="0"/>
    </xf>
    <xf numFmtId="0" fontId="131" fillId="32" borderId="51" xfId="0" applyFont="1" applyFill="1" applyBorder="1" applyAlignment="1" applyProtection="1">
      <alignment vertical="top" wrapText="1"/>
      <protection locked="0"/>
    </xf>
    <xf numFmtId="0" fontId="131" fillId="32" borderId="53" xfId="0" applyFont="1" applyFill="1" applyBorder="1" applyAlignment="1" applyProtection="1">
      <alignment vertical="top" wrapText="1"/>
      <protection locked="0"/>
    </xf>
    <xf numFmtId="0" fontId="131" fillId="32" borderId="15" xfId="0" applyFont="1" applyFill="1" applyBorder="1" applyAlignment="1" applyProtection="1">
      <alignment horizontal="left" wrapText="1"/>
      <protection locked="0"/>
    </xf>
    <xf numFmtId="0" fontId="131" fillId="32" borderId="15" xfId="0" applyFont="1" applyFill="1" applyBorder="1" applyAlignment="1" applyProtection="1">
      <alignment/>
      <protection locked="0"/>
    </xf>
    <xf numFmtId="0" fontId="131" fillId="0" borderId="15" xfId="0" applyFont="1" applyBorder="1" applyAlignment="1" applyProtection="1">
      <alignment horizontal="left" wrapText="1"/>
      <protection locked="0"/>
    </xf>
    <xf numFmtId="0" fontId="0" fillId="0" borderId="51" xfId="0" applyBorder="1" applyAlignment="1">
      <alignment horizontal="left" wrapText="1"/>
    </xf>
    <xf numFmtId="0" fontId="0" fillId="0" borderId="53" xfId="0" applyBorder="1" applyAlignment="1">
      <alignment horizontal="left" wrapText="1"/>
    </xf>
    <xf numFmtId="0" fontId="108" fillId="0" borderId="0" xfId="0" applyFont="1" applyBorder="1" applyAlignment="1" applyProtection="1">
      <alignment horizontal="left" wrapText="1"/>
      <protection/>
    </xf>
    <xf numFmtId="0" fontId="124" fillId="0" borderId="48" xfId="0" applyFont="1" applyBorder="1" applyAlignment="1" applyProtection="1">
      <alignment wrapText="1"/>
      <protection/>
    </xf>
    <xf numFmtId="0" fontId="0" fillId="0" borderId="51" xfId="0" applyBorder="1" applyAlignment="1" applyProtection="1">
      <alignment wrapText="1"/>
      <protection/>
    </xf>
    <xf numFmtId="0" fontId="0" fillId="0" borderId="53" xfId="0" applyBorder="1" applyAlignment="1" applyProtection="1">
      <alignment wrapText="1"/>
      <protection/>
    </xf>
    <xf numFmtId="0" fontId="131" fillId="32" borderId="10" xfId="0" applyFont="1" applyFill="1" applyBorder="1" applyAlignment="1" applyProtection="1">
      <alignment vertical="top" wrapText="1"/>
      <protection locked="0"/>
    </xf>
    <xf numFmtId="0" fontId="132" fillId="0" borderId="17" xfId="0" applyFont="1" applyBorder="1" applyAlignment="1" applyProtection="1">
      <alignment vertical="top" wrapText="1"/>
      <protection locked="0"/>
    </xf>
    <xf numFmtId="0" fontId="124" fillId="0" borderId="17" xfId="0" applyFont="1" applyBorder="1" applyAlignment="1" applyProtection="1">
      <alignment wrapText="1"/>
      <protection/>
    </xf>
    <xf numFmtId="0" fontId="124" fillId="0" borderId="13" xfId="0" applyFont="1" applyBorder="1" applyAlignment="1" applyProtection="1">
      <alignment wrapText="1"/>
      <protection/>
    </xf>
    <xf numFmtId="0" fontId="124" fillId="0" borderId="14" xfId="0" applyFont="1" applyBorder="1" applyAlignment="1" applyProtection="1">
      <alignment wrapText="1"/>
      <protection/>
    </xf>
    <xf numFmtId="0" fontId="131" fillId="32" borderId="29" xfId="0" applyFont="1" applyFill="1" applyBorder="1" applyAlignment="1" applyProtection="1">
      <alignment vertical="top" wrapText="1"/>
      <protection locked="0"/>
    </xf>
    <xf numFmtId="0" fontId="131" fillId="0" borderId="42" xfId="0" applyFont="1" applyBorder="1" applyAlignment="1" applyProtection="1">
      <alignment vertical="top" wrapText="1"/>
      <protection locked="0"/>
    </xf>
    <xf numFmtId="0" fontId="131" fillId="0" borderId="12" xfId="0" applyFont="1" applyBorder="1" applyAlignment="1" applyProtection="1">
      <alignment vertical="top" wrapText="1"/>
      <protection locked="0"/>
    </xf>
    <xf numFmtId="0" fontId="131" fillId="0" borderId="10" xfId="0" applyFont="1" applyBorder="1" applyAlignment="1" applyProtection="1">
      <alignment vertical="top" wrapText="1"/>
      <protection locked="0"/>
    </xf>
    <xf numFmtId="0" fontId="131" fillId="0" borderId="0" xfId="0" applyFont="1" applyBorder="1" applyAlignment="1" applyProtection="1">
      <alignment vertical="top" wrapText="1"/>
      <protection locked="0"/>
    </xf>
    <xf numFmtId="0" fontId="131" fillId="0" borderId="11" xfId="0" applyFont="1" applyBorder="1" applyAlignment="1" applyProtection="1">
      <alignment vertical="top" wrapText="1"/>
      <protection locked="0"/>
    </xf>
    <xf numFmtId="0" fontId="131" fillId="0" borderId="17" xfId="0" applyFont="1" applyBorder="1" applyAlignment="1" applyProtection="1">
      <alignment vertical="top" wrapText="1"/>
      <protection locked="0"/>
    </xf>
    <xf numFmtId="0" fontId="131" fillId="0" borderId="13" xfId="0" applyFont="1" applyBorder="1" applyAlignment="1" applyProtection="1">
      <alignment vertical="top" wrapText="1"/>
      <protection locked="0"/>
    </xf>
    <xf numFmtId="0" fontId="131" fillId="0" borderId="14" xfId="0" applyFont="1" applyBorder="1" applyAlignment="1" applyProtection="1">
      <alignment vertical="top" wrapText="1"/>
      <protection locked="0"/>
    </xf>
    <xf numFmtId="0" fontId="136" fillId="4" borderId="29" xfId="0" applyFont="1" applyFill="1" applyBorder="1" applyAlignment="1" applyProtection="1">
      <alignment horizontal="center"/>
      <protection/>
    </xf>
    <xf numFmtId="0" fontId="136" fillId="4" borderId="42" xfId="0" applyFont="1" applyFill="1" applyBorder="1" applyAlignment="1" applyProtection="1">
      <alignment horizontal="center"/>
      <protection/>
    </xf>
    <xf numFmtId="0" fontId="136" fillId="4" borderId="12" xfId="0" applyFont="1" applyFill="1" applyBorder="1" applyAlignment="1" applyProtection="1">
      <alignment horizontal="center"/>
      <protection/>
    </xf>
    <xf numFmtId="0" fontId="108" fillId="0" borderId="10" xfId="0" applyFont="1" applyBorder="1" applyAlignment="1" applyProtection="1">
      <alignment wrapText="1"/>
      <protection/>
    </xf>
    <xf numFmtId="0" fontId="108" fillId="0" borderId="0" xfId="0" applyFont="1" applyBorder="1" applyAlignment="1" applyProtection="1">
      <alignment wrapText="1"/>
      <protection/>
    </xf>
    <xf numFmtId="0" fontId="131" fillId="0" borderId="51" xfId="0" applyFont="1" applyBorder="1" applyAlignment="1" applyProtection="1">
      <alignment horizontal="left" wrapText="1"/>
      <protection locked="0"/>
    </xf>
    <xf numFmtId="0" fontId="131" fillId="0" borderId="53" xfId="0" applyFont="1" applyBorder="1" applyAlignment="1" applyProtection="1">
      <alignment horizontal="left" wrapText="1"/>
      <protection locked="0"/>
    </xf>
    <xf numFmtId="0" fontId="131" fillId="32" borderId="51" xfId="0" applyFont="1" applyFill="1" applyBorder="1" applyAlignment="1" applyProtection="1">
      <alignment horizontal="left" wrapText="1"/>
      <protection locked="0"/>
    </xf>
    <xf numFmtId="0" fontId="131" fillId="32" borderId="53" xfId="0" applyFont="1" applyFill="1" applyBorder="1" applyAlignment="1" applyProtection="1">
      <alignment horizontal="left" wrapText="1"/>
      <protection locked="0"/>
    </xf>
    <xf numFmtId="0" fontId="8" fillId="32" borderId="48" xfId="53" applyFont="1" applyFill="1" applyBorder="1" applyAlignment="1" applyProtection="1">
      <alignment horizontal="left" wrapText="1"/>
      <protection locked="0"/>
    </xf>
    <xf numFmtId="0" fontId="132" fillId="32" borderId="51" xfId="0" applyFont="1" applyFill="1" applyBorder="1" applyAlignment="1" applyProtection="1">
      <alignment horizontal="left" wrapText="1"/>
      <protection locked="0"/>
    </xf>
    <xf numFmtId="0" fontId="132" fillId="32" borderId="53" xfId="0" applyFont="1" applyFill="1" applyBorder="1" applyAlignment="1" applyProtection="1">
      <alignment horizontal="left" wrapText="1"/>
      <protection locked="0"/>
    </xf>
    <xf numFmtId="0" fontId="111" fillId="4" borderId="17" xfId="0" applyFont="1" applyFill="1" applyBorder="1" applyAlignment="1" applyProtection="1">
      <alignment horizontal="center" wrapText="1"/>
      <protection/>
    </xf>
    <xf numFmtId="0" fontId="111" fillId="4" borderId="13" xfId="0" applyFont="1" applyFill="1" applyBorder="1" applyAlignment="1" applyProtection="1">
      <alignment horizontal="center" wrapText="1"/>
      <protection/>
    </xf>
    <xf numFmtId="0" fontId="111" fillId="4" borderId="14" xfId="0" applyFont="1" applyFill="1" applyBorder="1" applyAlignment="1" applyProtection="1">
      <alignment horizontal="center" wrapText="1"/>
      <protection/>
    </xf>
    <xf numFmtId="0" fontId="124" fillId="0" borderId="51" xfId="0" applyFont="1" applyBorder="1" applyAlignment="1" applyProtection="1">
      <alignment wrapText="1"/>
      <protection/>
    </xf>
    <xf numFmtId="0" fontId="106" fillId="0" borderId="42" xfId="0" applyFont="1" applyBorder="1" applyAlignment="1" applyProtection="1">
      <alignment wrapText="1"/>
      <protection/>
    </xf>
    <xf numFmtId="0" fontId="106" fillId="0" borderId="12" xfId="0" applyFont="1" applyBorder="1" applyAlignment="1" applyProtection="1">
      <alignment wrapText="1"/>
      <protection/>
    </xf>
    <xf numFmtId="0" fontId="119" fillId="4" borderId="17" xfId="0" applyFont="1" applyFill="1" applyBorder="1" applyAlignment="1" applyProtection="1">
      <alignment horizontal="center" wrapText="1"/>
      <protection/>
    </xf>
    <xf numFmtId="0" fontId="0" fillId="4" borderId="13" xfId="0" applyFont="1" applyFill="1" applyBorder="1" applyAlignment="1" applyProtection="1">
      <alignment horizontal="center" wrapText="1"/>
      <protection/>
    </xf>
    <xf numFmtId="0" fontId="0" fillId="4" borderId="14" xfId="0" applyFont="1" applyFill="1" applyBorder="1" applyAlignment="1" applyProtection="1">
      <alignment horizontal="center" wrapText="1"/>
      <protection/>
    </xf>
    <xf numFmtId="0" fontId="108" fillId="33" borderId="48" xfId="0" applyFont="1" applyFill="1" applyBorder="1" applyAlignment="1" applyProtection="1">
      <alignment horizontal="left" vertical="center" wrapText="1"/>
      <protection/>
    </xf>
    <xf numFmtId="0" fontId="108" fillId="33" borderId="51" xfId="0" applyFont="1" applyFill="1" applyBorder="1" applyAlignment="1" applyProtection="1">
      <alignment horizontal="left" vertical="center" wrapText="1"/>
      <protection/>
    </xf>
    <xf numFmtId="0" fontId="108" fillId="33" borderId="53" xfId="0" applyFont="1" applyFill="1" applyBorder="1" applyAlignment="1" applyProtection="1">
      <alignment horizontal="left" vertical="center" wrapText="1"/>
      <protection/>
    </xf>
    <xf numFmtId="0" fontId="0" fillId="0" borderId="51" xfId="0" applyFont="1" applyBorder="1" applyAlignment="1" applyProtection="1">
      <alignment wrapText="1"/>
      <protection/>
    </xf>
    <xf numFmtId="0" fontId="0" fillId="0" borderId="53" xfId="0" applyFont="1" applyBorder="1" applyAlignment="1" applyProtection="1">
      <alignment wrapText="1"/>
      <protection/>
    </xf>
    <xf numFmtId="0" fontId="106" fillId="39" borderId="48" xfId="0" applyFont="1" applyFill="1" applyBorder="1" applyAlignment="1" applyProtection="1">
      <alignment horizontal="right" wrapText="1"/>
      <protection/>
    </xf>
    <xf numFmtId="0" fontId="106" fillId="39" borderId="51" xfId="0" applyFont="1" applyFill="1" applyBorder="1" applyAlignment="1" applyProtection="1">
      <alignment horizontal="right" wrapText="1"/>
      <protection/>
    </xf>
    <xf numFmtId="0" fontId="124" fillId="0" borderId="48" xfId="0" applyFont="1" applyBorder="1" applyAlignment="1" applyProtection="1">
      <alignment vertical="top" wrapText="1"/>
      <protection/>
    </xf>
    <xf numFmtId="0" fontId="124" fillId="0" borderId="51" xfId="0" applyFont="1" applyBorder="1" applyAlignment="1" applyProtection="1">
      <alignment vertical="top" wrapText="1"/>
      <protection/>
    </xf>
    <xf numFmtId="0" fontId="124" fillId="0" borderId="53" xfId="0" applyFont="1" applyBorder="1" applyAlignment="1" applyProtection="1">
      <alignment vertical="top" wrapText="1"/>
      <protection/>
    </xf>
    <xf numFmtId="0" fontId="109" fillId="32" borderId="16" xfId="0" applyFont="1" applyFill="1" applyBorder="1" applyAlignment="1" applyProtection="1">
      <alignment horizontal="left" wrapText="1"/>
      <protection locked="0"/>
    </xf>
    <xf numFmtId="0" fontId="109" fillId="32" borderId="16" xfId="0" applyFont="1" applyFill="1" applyBorder="1" applyAlignment="1" applyProtection="1">
      <alignment/>
      <protection locked="0"/>
    </xf>
    <xf numFmtId="0" fontId="109" fillId="32" borderId="15" xfId="0" applyFont="1" applyFill="1" applyBorder="1" applyAlignment="1" applyProtection="1">
      <alignment horizontal="left" wrapText="1"/>
      <protection locked="0"/>
    </xf>
    <xf numFmtId="0" fontId="109" fillId="32" borderId="15" xfId="0" applyFont="1" applyFill="1" applyBorder="1" applyAlignment="1" applyProtection="1">
      <alignment/>
      <protection locked="0"/>
    </xf>
    <xf numFmtId="0" fontId="109" fillId="32" borderId="70" xfId="0" applyFont="1" applyFill="1" applyBorder="1" applyAlignment="1" applyProtection="1">
      <alignment horizontal="left" wrapText="1"/>
      <protection locked="0"/>
    </xf>
    <xf numFmtId="0" fontId="109" fillId="32" borderId="70" xfId="0" applyFont="1" applyFill="1" applyBorder="1" applyAlignment="1" applyProtection="1">
      <alignment/>
      <protection locked="0"/>
    </xf>
    <xf numFmtId="0" fontId="109" fillId="32" borderId="48" xfId="0" applyFont="1" applyFill="1" applyBorder="1" applyAlignment="1" applyProtection="1">
      <alignment horizontal="left" wrapText="1"/>
      <protection locked="0"/>
    </xf>
    <xf numFmtId="0" fontId="109" fillId="0" borderId="51" xfId="0" applyFont="1" applyBorder="1" applyAlignment="1" applyProtection="1">
      <alignment horizontal="left" wrapText="1"/>
      <protection locked="0"/>
    </xf>
    <xf numFmtId="0" fontId="109" fillId="0" borderId="53" xfId="0" applyFont="1" applyBorder="1" applyAlignment="1" applyProtection="1">
      <alignment horizontal="left" wrapText="1"/>
      <protection locked="0"/>
    </xf>
    <xf numFmtId="0" fontId="131" fillId="32" borderId="12" xfId="0" applyFont="1" applyFill="1" applyBorder="1" applyAlignment="1" applyProtection="1">
      <alignment vertical="top" wrapText="1"/>
      <protection locked="0"/>
    </xf>
    <xf numFmtId="0" fontId="131" fillId="32" borderId="0" xfId="0" applyFont="1" applyFill="1" applyBorder="1" applyAlignment="1" applyProtection="1">
      <alignment vertical="top" wrapText="1"/>
      <protection locked="0"/>
    </xf>
    <xf numFmtId="0" fontId="131" fillId="32" borderId="11" xfId="0" applyFont="1" applyFill="1" applyBorder="1" applyAlignment="1" applyProtection="1">
      <alignment vertical="top" wrapText="1"/>
      <protection locked="0"/>
    </xf>
    <xf numFmtId="0" fontId="131" fillId="32" borderId="17" xfId="0" applyFont="1" applyFill="1" applyBorder="1" applyAlignment="1" applyProtection="1">
      <alignment vertical="top" wrapText="1"/>
      <protection locked="0"/>
    </xf>
    <xf numFmtId="0" fontId="131" fillId="32" borderId="13" xfId="0" applyFont="1" applyFill="1" applyBorder="1" applyAlignment="1" applyProtection="1">
      <alignment vertical="top" wrapText="1"/>
      <protection locked="0"/>
    </xf>
    <xf numFmtId="0" fontId="131" fillId="32" borderId="14" xfId="0" applyFont="1" applyFill="1" applyBorder="1" applyAlignment="1" applyProtection="1">
      <alignment vertical="top" wrapText="1"/>
      <protection locked="0"/>
    </xf>
    <xf numFmtId="0" fontId="109" fillId="32" borderId="29" xfId="0" applyFont="1" applyFill="1" applyBorder="1" applyAlignment="1" applyProtection="1">
      <alignment vertical="top" wrapText="1"/>
      <protection locked="0"/>
    </xf>
    <xf numFmtId="0" fontId="109" fillId="0" borderId="42" xfId="0" applyFont="1" applyBorder="1" applyAlignment="1" applyProtection="1">
      <alignment vertical="top" wrapText="1"/>
      <protection locked="0"/>
    </xf>
    <xf numFmtId="0" fontId="109" fillId="0" borderId="12" xfId="0" applyFont="1" applyBorder="1" applyAlignment="1" applyProtection="1">
      <alignment vertical="top" wrapText="1"/>
      <protection locked="0"/>
    </xf>
    <xf numFmtId="0" fontId="109" fillId="0" borderId="10" xfId="0" applyFont="1" applyBorder="1" applyAlignment="1" applyProtection="1">
      <alignment vertical="top" wrapText="1"/>
      <protection locked="0"/>
    </xf>
    <xf numFmtId="0" fontId="109" fillId="0" borderId="0" xfId="0" applyFont="1" applyBorder="1" applyAlignment="1" applyProtection="1">
      <alignment vertical="top" wrapText="1"/>
      <protection locked="0"/>
    </xf>
    <xf numFmtId="0" fontId="109" fillId="0" borderId="11" xfId="0" applyFont="1" applyBorder="1" applyAlignment="1" applyProtection="1">
      <alignment vertical="top" wrapText="1"/>
      <protection locked="0"/>
    </xf>
    <xf numFmtId="0" fontId="109" fillId="0" borderId="17" xfId="0" applyFont="1" applyBorder="1" applyAlignment="1" applyProtection="1">
      <alignment vertical="top" wrapText="1"/>
      <protection locked="0"/>
    </xf>
    <xf numFmtId="0" fontId="109" fillId="0" borderId="13" xfId="0" applyFont="1" applyBorder="1" applyAlignment="1" applyProtection="1">
      <alignment vertical="top" wrapText="1"/>
      <protection locked="0"/>
    </xf>
    <xf numFmtId="0" fontId="109" fillId="0" borderId="14" xfId="0" applyFont="1" applyBorder="1" applyAlignment="1" applyProtection="1">
      <alignment vertical="top" wrapText="1"/>
      <protection locked="0"/>
    </xf>
    <xf numFmtId="0" fontId="109" fillId="32" borderId="10" xfId="0" applyFont="1" applyFill="1"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106" fillId="39" borderId="63" xfId="0" applyFont="1" applyFill="1" applyBorder="1" applyAlignment="1" applyProtection="1">
      <alignment horizontal="right" wrapText="1"/>
      <protection/>
    </xf>
    <xf numFmtId="0" fontId="106" fillId="39" borderId="37" xfId="0" applyFont="1" applyFill="1" applyBorder="1" applyAlignment="1" applyProtection="1">
      <alignment horizontal="right" wrapText="1"/>
      <protection/>
    </xf>
    <xf numFmtId="0" fontId="0" fillId="0" borderId="37" xfId="0" applyBorder="1" applyAlignment="1" applyProtection="1">
      <alignment wrapText="1"/>
      <protection/>
    </xf>
    <xf numFmtId="0" fontId="0" fillId="0" borderId="69" xfId="0" applyBorder="1" applyAlignment="1" applyProtection="1">
      <alignment wrapText="1"/>
      <protection/>
    </xf>
    <xf numFmtId="0" fontId="111" fillId="2" borderId="17" xfId="0" applyFont="1" applyFill="1" applyBorder="1" applyAlignment="1" applyProtection="1">
      <alignment horizontal="center" wrapText="1"/>
      <protection/>
    </xf>
    <xf numFmtId="0" fontId="111" fillId="2" borderId="13" xfId="0" applyFont="1" applyFill="1" applyBorder="1" applyAlignment="1" applyProtection="1">
      <alignment horizontal="center" wrapText="1"/>
      <protection/>
    </xf>
    <xf numFmtId="0" fontId="111" fillId="2" borderId="14" xfId="0" applyFont="1" applyFill="1" applyBorder="1" applyAlignment="1" applyProtection="1">
      <alignment horizontal="center" wrapText="1"/>
      <protection/>
    </xf>
    <xf numFmtId="0" fontId="111" fillId="2" borderId="17" xfId="0" applyFont="1" applyFill="1" applyBorder="1" applyAlignment="1" applyProtection="1">
      <alignment wrapText="1"/>
      <protection/>
    </xf>
    <xf numFmtId="0" fontId="111" fillId="2" borderId="13" xfId="0" applyFont="1" applyFill="1" applyBorder="1" applyAlignment="1" applyProtection="1">
      <alignment wrapText="1"/>
      <protection/>
    </xf>
    <xf numFmtId="0" fontId="111" fillId="2" borderId="14" xfId="0" applyFont="1" applyFill="1" applyBorder="1" applyAlignment="1" applyProtection="1">
      <alignment wrapText="1"/>
      <protection/>
    </xf>
    <xf numFmtId="0" fontId="119" fillId="2" borderId="29" xfId="0" applyFont="1" applyFill="1" applyBorder="1" applyAlignment="1" applyProtection="1">
      <alignment horizontal="center"/>
      <protection/>
    </xf>
    <xf numFmtId="0" fontId="119" fillId="2" borderId="42" xfId="0" applyFont="1" applyFill="1" applyBorder="1" applyAlignment="1" applyProtection="1">
      <alignment horizontal="center"/>
      <protection/>
    </xf>
    <xf numFmtId="0" fontId="119" fillId="2" borderId="12" xfId="0" applyFont="1" applyFill="1" applyBorder="1" applyAlignment="1" applyProtection="1">
      <alignment horizontal="center"/>
      <protection/>
    </xf>
    <xf numFmtId="0" fontId="119" fillId="2" borderId="10" xfId="0" applyFont="1" applyFill="1" applyBorder="1" applyAlignment="1" applyProtection="1">
      <alignment horizontal="center" wrapText="1"/>
      <protection/>
    </xf>
    <xf numFmtId="0" fontId="0" fillId="2" borderId="0" xfId="0" applyFont="1" applyFill="1" applyBorder="1" applyAlignment="1" applyProtection="1">
      <alignment horizontal="center" wrapText="1"/>
      <protection/>
    </xf>
    <xf numFmtId="0" fontId="0" fillId="2" borderId="11" xfId="0" applyFont="1" applyFill="1" applyBorder="1" applyAlignment="1" applyProtection="1">
      <alignment horizontal="center" wrapText="1"/>
      <protection/>
    </xf>
    <xf numFmtId="0" fontId="124" fillId="0" borderId="17" xfId="0" applyFont="1" applyBorder="1" applyAlignment="1" applyProtection="1">
      <alignment horizontal="center" wrapText="1"/>
      <protection/>
    </xf>
    <xf numFmtId="0" fontId="124" fillId="0" borderId="13" xfId="0" applyFont="1" applyBorder="1" applyAlignment="1" applyProtection="1">
      <alignment horizontal="center" wrapText="1"/>
      <protection/>
    </xf>
    <xf numFmtId="0" fontId="124" fillId="0" borderId="14" xfId="0" applyFont="1" applyBorder="1" applyAlignment="1" applyProtection="1">
      <alignment horizontal="center" wrapText="1"/>
      <protection/>
    </xf>
    <xf numFmtId="0" fontId="0" fillId="0" borderId="48" xfId="0" applyFont="1" applyBorder="1" applyAlignment="1" applyProtection="1">
      <alignment vertical="top" wrapText="1"/>
      <protection/>
    </xf>
    <xf numFmtId="0" fontId="0" fillId="0" borderId="51" xfId="0" applyBorder="1" applyAlignment="1" applyProtection="1">
      <alignment vertical="top" wrapText="1"/>
      <protection/>
    </xf>
    <xf numFmtId="0" fontId="0" fillId="0" borderId="53" xfId="0" applyBorder="1" applyAlignment="1" applyProtection="1">
      <alignment vertical="top" wrapText="1"/>
      <protection/>
    </xf>
    <xf numFmtId="0" fontId="124" fillId="0" borderId="53" xfId="0" applyFont="1" applyBorder="1" applyAlignment="1" applyProtection="1">
      <alignment wrapText="1"/>
      <protection/>
    </xf>
    <xf numFmtId="0" fontId="106" fillId="39" borderId="65" xfId="0" applyFont="1" applyFill="1" applyBorder="1" applyAlignment="1" applyProtection="1">
      <alignment horizontal="right" wrapText="1"/>
      <protection/>
    </xf>
    <xf numFmtId="0" fontId="106" fillId="39" borderId="18" xfId="0" applyFont="1" applyFill="1" applyBorder="1" applyAlignment="1" applyProtection="1">
      <alignment horizontal="right" wrapText="1"/>
      <protection/>
    </xf>
    <xf numFmtId="0" fontId="0" fillId="0" borderId="18" xfId="0" applyBorder="1" applyAlignment="1" applyProtection="1">
      <alignment wrapText="1"/>
      <protection/>
    </xf>
    <xf numFmtId="0" fontId="0" fillId="0" borderId="71" xfId="0" applyBorder="1" applyAlignment="1" applyProtection="1">
      <alignment wrapText="1"/>
      <protection/>
    </xf>
    <xf numFmtId="0" fontId="0" fillId="0" borderId="13" xfId="0" applyBorder="1" applyAlignment="1" applyProtection="1">
      <alignment wrapText="1"/>
      <protection/>
    </xf>
    <xf numFmtId="0" fontId="0" fillId="0" borderId="14" xfId="0" applyBorder="1" applyAlignment="1" applyProtection="1">
      <alignment wrapText="1"/>
      <protection/>
    </xf>
    <xf numFmtId="0" fontId="0" fillId="0" borderId="42" xfId="0" applyBorder="1" applyAlignment="1" applyProtection="1">
      <alignment vertical="top" wrapText="1"/>
      <protection locked="0"/>
    </xf>
    <xf numFmtId="0" fontId="0" fillId="0" borderId="12" xfId="0" applyBorder="1" applyAlignment="1" applyProtection="1">
      <alignment vertical="top" wrapText="1"/>
      <protection locked="0"/>
    </xf>
    <xf numFmtId="0" fontId="124" fillId="0" borderId="72" xfId="0" applyFont="1" applyBorder="1" applyAlignment="1" applyProtection="1">
      <alignment wrapText="1"/>
      <protection/>
    </xf>
    <xf numFmtId="0" fontId="124" fillId="0" borderId="23" xfId="0" applyFont="1" applyBorder="1" applyAlignment="1" applyProtection="1">
      <alignment wrapText="1"/>
      <protection/>
    </xf>
    <xf numFmtId="0" fontId="124" fillId="0" borderId="66" xfId="0" applyFont="1" applyBorder="1" applyAlignment="1" applyProtection="1">
      <alignment wrapText="1"/>
      <protection/>
    </xf>
    <xf numFmtId="0" fontId="109" fillId="32" borderId="48" xfId="0" applyFont="1" applyFill="1" applyBorder="1" applyAlignment="1" applyProtection="1">
      <alignment vertical="top" wrapText="1"/>
      <protection locked="0"/>
    </xf>
    <xf numFmtId="0" fontId="109" fillId="32" borderId="51" xfId="0" applyFont="1" applyFill="1" applyBorder="1" applyAlignment="1" applyProtection="1">
      <alignment vertical="top" wrapText="1"/>
      <protection locked="0"/>
    </xf>
    <xf numFmtId="0" fontId="109" fillId="32" borderId="53" xfId="0" applyFont="1" applyFill="1" applyBorder="1" applyAlignment="1" applyProtection="1">
      <alignment vertical="top" wrapText="1"/>
      <protection locked="0"/>
    </xf>
    <xf numFmtId="0" fontId="109" fillId="32" borderId="42" xfId="0" applyFont="1" applyFill="1" applyBorder="1" applyAlignment="1" applyProtection="1">
      <alignment vertical="top" wrapText="1"/>
      <protection locked="0"/>
    </xf>
    <xf numFmtId="0" fontId="109" fillId="32" borderId="12" xfId="0" applyFont="1" applyFill="1" applyBorder="1" applyAlignment="1" applyProtection="1">
      <alignment vertical="top" wrapText="1"/>
      <protection locked="0"/>
    </xf>
    <xf numFmtId="0" fontId="109" fillId="32" borderId="0" xfId="0" applyFont="1" applyFill="1" applyBorder="1" applyAlignment="1" applyProtection="1">
      <alignment vertical="top" wrapText="1"/>
      <protection locked="0"/>
    </xf>
    <xf numFmtId="0" fontId="109" fillId="32" borderId="11" xfId="0" applyFont="1" applyFill="1" applyBorder="1" applyAlignment="1" applyProtection="1">
      <alignment vertical="top" wrapText="1"/>
      <protection locked="0"/>
    </xf>
    <xf numFmtId="0" fontId="109" fillId="32" borderId="13" xfId="0" applyFont="1" applyFill="1" applyBorder="1" applyAlignment="1" applyProtection="1">
      <alignment vertical="top" wrapText="1"/>
      <protection locked="0"/>
    </xf>
    <xf numFmtId="0" fontId="109" fillId="32" borderId="14" xfId="0" applyFont="1" applyFill="1" applyBorder="1" applyAlignment="1" applyProtection="1">
      <alignment vertical="top" wrapText="1"/>
      <protection locked="0"/>
    </xf>
    <xf numFmtId="0" fontId="119" fillId="5" borderId="10" xfId="0" applyFont="1" applyFill="1" applyBorder="1" applyAlignment="1" applyProtection="1">
      <alignment horizontal="center" wrapText="1"/>
      <protection/>
    </xf>
    <xf numFmtId="0" fontId="0" fillId="5" borderId="0" xfId="0" applyFont="1" applyFill="1" applyBorder="1" applyAlignment="1" applyProtection="1">
      <alignment horizontal="center" wrapText="1"/>
      <protection/>
    </xf>
    <xf numFmtId="0" fontId="0" fillId="5" borderId="11" xfId="0" applyFont="1" applyFill="1" applyBorder="1" applyAlignment="1" applyProtection="1">
      <alignment horizontal="center" wrapText="1"/>
      <protection/>
    </xf>
    <xf numFmtId="0" fontId="137" fillId="32" borderId="48" xfId="0" applyFont="1" applyFill="1" applyBorder="1" applyAlignment="1" applyProtection="1">
      <alignment horizontal="left" wrapText="1"/>
      <protection locked="0"/>
    </xf>
    <xf numFmtId="0" fontId="117" fillId="32" borderId="48" xfId="0" applyFont="1" applyFill="1" applyBorder="1" applyAlignment="1" applyProtection="1">
      <alignment horizontal="left" wrapText="1"/>
      <protection locked="0"/>
    </xf>
    <xf numFmtId="0" fontId="117" fillId="32" borderId="51" xfId="0" applyFont="1" applyFill="1" applyBorder="1" applyAlignment="1" applyProtection="1">
      <alignment horizontal="left" wrapText="1"/>
      <protection locked="0"/>
    </xf>
    <xf numFmtId="0" fontId="117" fillId="32" borderId="53" xfId="0" applyFont="1" applyFill="1" applyBorder="1" applyAlignment="1" applyProtection="1">
      <alignment horizontal="left" wrapText="1"/>
      <protection locked="0"/>
    </xf>
    <xf numFmtId="0" fontId="8" fillId="32" borderId="48" xfId="53" applyFill="1" applyBorder="1" applyAlignment="1" applyProtection="1">
      <alignment horizontal="left" wrapText="1"/>
      <protection locked="0"/>
    </xf>
    <xf numFmtId="0" fontId="0" fillId="32" borderId="51" xfId="0" applyFill="1" applyBorder="1" applyAlignment="1" applyProtection="1">
      <alignment horizontal="left" wrapText="1"/>
      <protection locked="0"/>
    </xf>
    <xf numFmtId="0" fontId="0" fillId="32" borderId="53" xfId="0" applyFill="1" applyBorder="1" applyAlignment="1" applyProtection="1">
      <alignment horizontal="left" wrapText="1"/>
      <protection locked="0"/>
    </xf>
    <xf numFmtId="0" fontId="111" fillId="5" borderId="17" xfId="0" applyFont="1" applyFill="1" applyBorder="1" applyAlignment="1" applyProtection="1">
      <alignment horizontal="center" wrapText="1"/>
      <protection/>
    </xf>
    <xf numFmtId="0" fontId="111" fillId="5" borderId="13" xfId="0" applyFont="1" applyFill="1" applyBorder="1" applyAlignment="1" applyProtection="1">
      <alignment horizontal="center" wrapText="1"/>
      <protection/>
    </xf>
    <xf numFmtId="0" fontId="111" fillId="5" borderId="14" xfId="0" applyFont="1" applyFill="1" applyBorder="1" applyAlignment="1" applyProtection="1">
      <alignment horizontal="center" wrapText="1"/>
      <protection/>
    </xf>
    <xf numFmtId="0" fontId="124" fillId="0" borderId="53" xfId="0" applyFont="1" applyBorder="1" applyAlignment="1" applyProtection="1">
      <alignment horizontal="center" wrapText="1"/>
      <protection/>
    </xf>
    <xf numFmtId="0" fontId="0" fillId="0" borderId="48" xfId="0" applyFont="1" applyBorder="1" applyAlignment="1" applyProtection="1">
      <alignment vertical="center" wrapText="1"/>
      <protection/>
    </xf>
    <xf numFmtId="0" fontId="0" fillId="0" borderId="51" xfId="0" applyBorder="1" applyAlignment="1" applyProtection="1">
      <alignment vertical="center" wrapText="1"/>
      <protection/>
    </xf>
    <xf numFmtId="0" fontId="0" fillId="0" borderId="53" xfId="0" applyBorder="1" applyAlignment="1" applyProtection="1">
      <alignment vertical="center" wrapText="1"/>
      <protection/>
    </xf>
    <xf numFmtId="0" fontId="124" fillId="0" borderId="48" xfId="0" applyFont="1" applyBorder="1" applyAlignment="1" applyProtection="1">
      <alignment vertical="center" wrapText="1"/>
      <protection/>
    </xf>
    <xf numFmtId="0" fontId="124" fillId="0" borderId="51" xfId="0" applyFont="1" applyBorder="1" applyAlignment="1" applyProtection="1">
      <alignment vertical="center" wrapText="1"/>
      <protection/>
    </xf>
    <xf numFmtId="0" fontId="0" fillId="0" borderId="51" xfId="0" applyFont="1" applyBorder="1" applyAlignment="1" applyProtection="1">
      <alignment vertical="center" wrapText="1"/>
      <protection/>
    </xf>
    <xf numFmtId="0" fontId="0" fillId="0" borderId="53" xfId="0" applyFont="1" applyBorder="1" applyAlignment="1" applyProtection="1">
      <alignment vertical="center" wrapText="1"/>
      <protection/>
    </xf>
    <xf numFmtId="0" fontId="138" fillId="5" borderId="29" xfId="0" applyFont="1" applyFill="1" applyBorder="1" applyAlignment="1" applyProtection="1">
      <alignment horizontal="center"/>
      <protection/>
    </xf>
    <xf numFmtId="0" fontId="138" fillId="5" borderId="42" xfId="0" applyFont="1" applyFill="1" applyBorder="1" applyAlignment="1" applyProtection="1">
      <alignment horizontal="center"/>
      <protection/>
    </xf>
    <xf numFmtId="0" fontId="138" fillId="5" borderId="12" xfId="0" applyFont="1" applyFill="1" applyBorder="1" applyAlignment="1" applyProtection="1">
      <alignment horizontal="center"/>
      <protection/>
    </xf>
    <xf numFmtId="0" fontId="0" fillId="33" borderId="23" xfId="0" applyFont="1" applyFill="1" applyBorder="1" applyAlignment="1" applyProtection="1">
      <alignment vertical="top" wrapText="1"/>
      <protection/>
    </xf>
    <xf numFmtId="0" fontId="0" fillId="33" borderId="66" xfId="0" applyFont="1" applyFill="1" applyBorder="1" applyAlignment="1" applyProtection="1">
      <alignment vertical="top" wrapText="1"/>
      <protection/>
    </xf>
    <xf numFmtId="0" fontId="111" fillId="35" borderId="10" xfId="0" applyFont="1" applyFill="1" applyBorder="1" applyAlignment="1" applyProtection="1">
      <alignment horizontal="center" wrapText="1"/>
      <protection/>
    </xf>
    <xf numFmtId="0" fontId="111" fillId="35" borderId="0" xfId="0" applyFont="1" applyFill="1" applyBorder="1" applyAlignment="1" applyProtection="1">
      <alignment horizontal="center" wrapText="1"/>
      <protection/>
    </xf>
    <xf numFmtId="0" fontId="111" fillId="35" borderId="11" xfId="0" applyFont="1" applyFill="1" applyBorder="1" applyAlignment="1" applyProtection="1">
      <alignment horizontal="center" wrapText="1"/>
      <protection/>
    </xf>
    <xf numFmtId="0" fontId="108" fillId="35" borderId="17" xfId="0" applyFont="1" applyFill="1" applyBorder="1" applyAlignment="1" applyProtection="1">
      <alignment vertical="top" wrapText="1"/>
      <protection/>
    </xf>
    <xf numFmtId="0" fontId="108" fillId="35" borderId="13" xfId="0" applyFont="1" applyFill="1" applyBorder="1" applyAlignment="1" applyProtection="1">
      <alignment vertical="top" wrapText="1"/>
      <protection/>
    </xf>
    <xf numFmtId="0" fontId="108" fillId="35" borderId="14" xfId="0" applyFont="1" applyFill="1" applyBorder="1" applyAlignment="1" applyProtection="1">
      <alignment vertical="top" wrapText="1"/>
      <protection/>
    </xf>
    <xf numFmtId="0" fontId="124" fillId="0" borderId="29" xfId="0" applyFont="1" applyBorder="1" applyAlignment="1" applyProtection="1">
      <alignment wrapText="1"/>
      <protection/>
    </xf>
    <xf numFmtId="0" fontId="124" fillId="0" borderId="42" xfId="0" applyFont="1" applyBorder="1" applyAlignment="1" applyProtection="1">
      <alignment wrapText="1"/>
      <protection/>
    </xf>
    <xf numFmtId="0" fontId="124" fillId="0" borderId="12" xfId="0" applyFont="1" applyBorder="1" applyAlignment="1" applyProtection="1">
      <alignment wrapText="1"/>
      <protection/>
    </xf>
    <xf numFmtId="0" fontId="138" fillId="35" borderId="29" xfId="0" applyFont="1" applyFill="1" applyBorder="1" applyAlignment="1" applyProtection="1">
      <alignment horizontal="center" wrapText="1"/>
      <protection/>
    </xf>
    <xf numFmtId="0" fontId="0" fillId="35" borderId="42" xfId="0" applyFont="1" applyFill="1" applyBorder="1" applyAlignment="1" applyProtection="1">
      <alignment wrapText="1"/>
      <protection/>
    </xf>
    <xf numFmtId="0" fontId="0" fillId="35" borderId="12" xfId="0" applyFont="1" applyFill="1" applyBorder="1" applyAlignment="1" applyProtection="1">
      <alignment wrapText="1"/>
      <protection/>
    </xf>
    <xf numFmtId="0" fontId="108" fillId="35" borderId="10" xfId="0" applyFont="1" applyFill="1" applyBorder="1" applyAlignment="1" applyProtection="1">
      <alignment vertical="top" wrapText="1"/>
      <protection/>
    </xf>
    <xf numFmtId="0" fontId="108" fillId="35" borderId="0" xfId="0" applyFont="1" applyFill="1" applyBorder="1" applyAlignment="1" applyProtection="1">
      <alignment vertical="top" wrapText="1"/>
      <protection/>
    </xf>
    <xf numFmtId="0" fontId="108" fillId="35" borderId="11" xfId="0" applyFont="1" applyFill="1" applyBorder="1" applyAlignment="1" applyProtection="1">
      <alignment vertical="top" wrapText="1"/>
      <protection/>
    </xf>
    <xf numFmtId="0" fontId="131" fillId="32" borderId="17" xfId="0" applyFont="1" applyFill="1" applyBorder="1" applyAlignment="1" applyProtection="1">
      <alignment horizontal="left" wrapText="1"/>
      <protection locked="0"/>
    </xf>
    <xf numFmtId="0" fontId="131" fillId="0" borderId="13" xfId="0" applyFont="1" applyBorder="1" applyAlignment="1" applyProtection="1">
      <alignment horizontal="left" wrapText="1"/>
      <protection locked="0"/>
    </xf>
    <xf numFmtId="0" fontId="131" fillId="0" borderId="14" xfId="0" applyFont="1" applyBorder="1" applyAlignment="1" applyProtection="1">
      <alignment horizontal="left" wrapText="1"/>
      <protection locked="0"/>
    </xf>
    <xf numFmtId="0" fontId="108" fillId="33" borderId="48" xfId="0" applyFont="1" applyFill="1" applyBorder="1" applyAlignment="1" applyProtection="1">
      <alignment horizontal="left" wrapText="1"/>
      <protection/>
    </xf>
    <xf numFmtId="0" fontId="108" fillId="33" borderId="51" xfId="0" applyFont="1" applyFill="1" applyBorder="1" applyAlignment="1" applyProtection="1">
      <alignment horizontal="left" wrapText="1"/>
      <protection/>
    </xf>
    <xf numFmtId="0" fontId="108" fillId="33" borderId="53" xfId="0" applyFont="1" applyFill="1" applyBorder="1" applyAlignment="1" applyProtection="1">
      <alignment horizontal="left" wrapText="1"/>
      <protection/>
    </xf>
    <xf numFmtId="0" fontId="106" fillId="39" borderId="13" xfId="0" applyFont="1" applyFill="1" applyBorder="1" applyAlignment="1" applyProtection="1">
      <alignment horizontal="right" wrapText="1"/>
      <protection/>
    </xf>
    <xf numFmtId="0" fontId="109" fillId="32" borderId="48" xfId="0" applyFont="1" applyFill="1" applyBorder="1" applyAlignment="1" applyProtection="1">
      <alignment wrapText="1"/>
      <protection locked="0"/>
    </xf>
    <xf numFmtId="0" fontId="109" fillId="32" borderId="51" xfId="0" applyFont="1" applyFill="1" applyBorder="1" applyAlignment="1" applyProtection="1">
      <alignment wrapText="1"/>
      <protection locked="0"/>
    </xf>
    <xf numFmtId="0" fontId="109" fillId="32" borderId="53" xfId="0" applyFont="1" applyFill="1" applyBorder="1" applyAlignment="1" applyProtection="1">
      <alignment wrapText="1"/>
      <protection locked="0"/>
    </xf>
    <xf numFmtId="0" fontId="113" fillId="32" borderId="36" xfId="0" applyFont="1" applyFill="1" applyBorder="1" applyAlignment="1" applyProtection="1">
      <alignment horizontal="center" wrapText="1"/>
      <protection/>
    </xf>
    <xf numFmtId="0" fontId="0" fillId="32" borderId="37" xfId="0" applyFill="1" applyBorder="1" applyAlignment="1" applyProtection="1">
      <alignment horizontal="center" wrapText="1"/>
      <protection/>
    </xf>
    <xf numFmtId="0" fontId="0" fillId="32" borderId="38" xfId="0" applyFill="1" applyBorder="1" applyAlignment="1" applyProtection="1">
      <alignment horizontal="center" wrapText="1"/>
      <protection/>
    </xf>
    <xf numFmtId="0" fontId="109" fillId="0" borderId="0" xfId="0" applyFont="1" applyBorder="1" applyAlignment="1" applyProtection="1">
      <alignment horizontal="center" wrapText="1"/>
      <protection/>
    </xf>
    <xf numFmtId="0" fontId="0" fillId="0" borderId="0" xfId="0" applyFont="1" applyBorder="1" applyAlignment="1" applyProtection="1">
      <alignment horizontal="center" wrapText="1"/>
      <protection/>
    </xf>
    <xf numFmtId="0" fontId="114" fillId="0" borderId="65" xfId="0" applyFont="1" applyBorder="1" applyAlignment="1" applyProtection="1">
      <alignment wrapText="1"/>
      <protection/>
    </xf>
    <xf numFmtId="0" fontId="109" fillId="32" borderId="22" xfId="0" applyFont="1" applyFill="1" applyBorder="1" applyAlignment="1" applyProtection="1">
      <alignment vertical="top" wrapText="1"/>
      <protection locked="0"/>
    </xf>
    <xf numFmtId="0" fontId="0" fillId="32" borderId="23" xfId="0" applyFont="1" applyFill="1" applyBorder="1" applyAlignment="1" applyProtection="1">
      <alignment vertical="top" wrapText="1"/>
      <protection locked="0"/>
    </xf>
    <xf numFmtId="0" fontId="0" fillId="32" borderId="25" xfId="0" applyFont="1" applyFill="1" applyBorder="1" applyAlignment="1" applyProtection="1">
      <alignment vertical="top" wrapText="1"/>
      <protection locked="0"/>
    </xf>
    <xf numFmtId="0" fontId="0" fillId="32" borderId="19" xfId="0" applyFont="1" applyFill="1" applyBorder="1" applyAlignment="1" applyProtection="1">
      <alignment vertical="top" wrapText="1"/>
      <protection locked="0"/>
    </xf>
    <xf numFmtId="0" fontId="0" fillId="32" borderId="0" xfId="0" applyFont="1" applyFill="1" applyBorder="1" applyAlignment="1" applyProtection="1">
      <alignment vertical="top" wrapText="1"/>
      <protection locked="0"/>
    </xf>
    <xf numFmtId="0" fontId="0" fillId="32" borderId="20" xfId="0" applyFont="1" applyFill="1" applyBorder="1" applyAlignment="1" applyProtection="1">
      <alignment vertical="top" wrapText="1"/>
      <protection locked="0"/>
    </xf>
    <xf numFmtId="0" fontId="0" fillId="32" borderId="21" xfId="0" applyFont="1" applyFill="1" applyBorder="1" applyAlignment="1" applyProtection="1">
      <alignment vertical="top" wrapText="1"/>
      <protection locked="0"/>
    </xf>
    <xf numFmtId="0" fontId="0" fillId="32" borderId="18" xfId="0" applyFont="1" applyFill="1" applyBorder="1" applyAlignment="1" applyProtection="1">
      <alignment vertical="top" wrapText="1"/>
      <protection locked="0"/>
    </xf>
    <xf numFmtId="0" fontId="0" fillId="32" borderId="24" xfId="0" applyFont="1" applyFill="1" applyBorder="1" applyAlignment="1" applyProtection="1">
      <alignment vertical="top" wrapText="1"/>
      <protection locked="0"/>
    </xf>
    <xf numFmtId="0" fontId="139" fillId="0" borderId="51" xfId="0" applyFont="1" applyBorder="1" applyAlignment="1" applyProtection="1">
      <alignment vertical="center" wrapText="1"/>
      <protection/>
    </xf>
    <xf numFmtId="0" fontId="0" fillId="0" borderId="73" xfId="0" applyBorder="1" applyAlignment="1" applyProtection="1">
      <alignment wrapText="1"/>
      <protection/>
    </xf>
    <xf numFmtId="0" fontId="114" fillId="0" borderId="34" xfId="0" applyFont="1" applyBorder="1" applyAlignment="1" applyProtection="1">
      <alignment horizontal="center" wrapText="1"/>
      <protection/>
    </xf>
    <xf numFmtId="0" fontId="0" fillId="0" borderId="42" xfId="0" applyBorder="1" applyAlignment="1" applyProtection="1">
      <alignment horizontal="center" wrapText="1"/>
      <protection/>
    </xf>
    <xf numFmtId="0" fontId="0" fillId="0" borderId="74" xfId="0" applyBorder="1" applyAlignment="1" applyProtection="1">
      <alignment horizontal="center" wrapText="1"/>
      <protection/>
    </xf>
    <xf numFmtId="8" fontId="113" fillId="0" borderId="63" xfId="0" applyNumberFormat="1" applyFont="1" applyBorder="1" applyAlignment="1" applyProtection="1">
      <alignment horizontal="center" vertical="center" wrapText="1"/>
      <protection locked="0"/>
    </xf>
    <xf numFmtId="8" fontId="0" fillId="0" borderId="38" xfId="0" applyNumberFormat="1" applyBorder="1" applyAlignment="1" applyProtection="1">
      <alignment horizontal="center" vertical="center" wrapText="1"/>
      <protection locked="0"/>
    </xf>
    <xf numFmtId="0" fontId="0" fillId="0" borderId="37" xfId="0" applyBorder="1" applyAlignment="1" applyProtection="1">
      <alignment horizontal="right" vertical="center" wrapText="1"/>
      <protection/>
    </xf>
    <xf numFmtId="0" fontId="0" fillId="0" borderId="38" xfId="0" applyBorder="1" applyAlignment="1" applyProtection="1">
      <alignment horizontal="right" vertical="center" wrapText="1"/>
      <protection/>
    </xf>
    <xf numFmtId="0" fontId="109" fillId="0" borderId="36" xfId="0" applyFont="1"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8" fontId="113" fillId="0" borderId="37" xfId="0" applyNumberFormat="1" applyFont="1" applyBorder="1" applyAlignment="1" applyProtection="1">
      <alignment horizontal="center" vertical="center" wrapText="1"/>
      <protection/>
    </xf>
    <xf numFmtId="8" fontId="119" fillId="0" borderId="37" xfId="0" applyNumberFormat="1" applyFont="1" applyBorder="1" applyAlignment="1" applyProtection="1">
      <alignment horizontal="center" vertical="center" wrapText="1"/>
      <protection/>
    </xf>
    <xf numFmtId="8" fontId="119" fillId="0" borderId="38" xfId="0" applyNumberFormat="1" applyFont="1" applyBorder="1" applyAlignment="1" applyProtection="1">
      <alignment horizontal="center" vertical="center" wrapText="1"/>
      <protection/>
    </xf>
    <xf numFmtId="8" fontId="113" fillId="0" borderId="36" xfId="0" applyNumberFormat="1" applyFont="1" applyBorder="1" applyAlignment="1" applyProtection="1">
      <alignment horizontal="center" vertical="center" wrapText="1"/>
      <protection/>
    </xf>
    <xf numFmtId="8" fontId="113" fillId="0" borderId="38" xfId="0" applyNumberFormat="1" applyFont="1" applyBorder="1" applyAlignment="1" applyProtection="1">
      <alignment horizontal="center" vertical="center" wrapText="1"/>
      <protection/>
    </xf>
    <xf numFmtId="8" fontId="7" fillId="32" borderId="48" xfId="0" applyNumberFormat="1" applyFont="1" applyFill="1" applyBorder="1" applyAlignment="1" applyProtection="1">
      <alignment wrapText="1"/>
      <protection locked="0"/>
    </xf>
    <xf numFmtId="8" fontId="0" fillId="0" borderId="73" xfId="0" applyNumberFormat="1" applyBorder="1" applyAlignment="1" applyProtection="1">
      <alignment wrapText="1"/>
      <protection locked="0"/>
    </xf>
    <xf numFmtId="0" fontId="120" fillId="33" borderId="44" xfId="0" applyFont="1" applyFill="1" applyBorder="1" applyAlignment="1" applyProtection="1">
      <alignment vertical="top" wrapText="1"/>
      <protection/>
    </xf>
    <xf numFmtId="0" fontId="120" fillId="33" borderId="67" xfId="0" applyFont="1" applyFill="1" applyBorder="1" applyAlignment="1" applyProtection="1">
      <alignment vertical="top" wrapText="1"/>
      <protection/>
    </xf>
    <xf numFmtId="0" fontId="120" fillId="33" borderId="75" xfId="0" applyFont="1" applyFill="1" applyBorder="1" applyAlignment="1" applyProtection="1">
      <alignment vertical="top" wrapText="1"/>
      <protection/>
    </xf>
    <xf numFmtId="0" fontId="120" fillId="33" borderId="48" xfId="0" applyFont="1" applyFill="1" applyBorder="1" applyAlignment="1" applyProtection="1">
      <alignment vertical="top" wrapText="1"/>
      <protection/>
    </xf>
    <xf numFmtId="0" fontId="120" fillId="33" borderId="51" xfId="0" applyFont="1" applyFill="1" applyBorder="1" applyAlignment="1" applyProtection="1">
      <alignment vertical="top" wrapText="1"/>
      <protection/>
    </xf>
    <xf numFmtId="0" fontId="120" fillId="33" borderId="73" xfId="0" applyFont="1" applyFill="1" applyBorder="1" applyAlignment="1" applyProtection="1">
      <alignment vertical="top" wrapText="1"/>
      <protection/>
    </xf>
    <xf numFmtId="8" fontId="109" fillId="0" borderId="36" xfId="0" applyNumberFormat="1" applyFont="1" applyBorder="1" applyAlignment="1" applyProtection="1">
      <alignment wrapText="1"/>
      <protection/>
    </xf>
    <xf numFmtId="8" fontId="109" fillId="0" borderId="38" xfId="0" applyNumberFormat="1" applyFont="1" applyBorder="1" applyAlignment="1" applyProtection="1">
      <alignment wrapText="1"/>
      <protection/>
    </xf>
    <xf numFmtId="0" fontId="109" fillId="0" borderId="36" xfId="0" applyFont="1" applyBorder="1" applyAlignment="1" applyProtection="1">
      <alignment horizontal="right" wrapText="1"/>
      <protection/>
    </xf>
    <xf numFmtId="0" fontId="109" fillId="0" borderId="37" xfId="0" applyFont="1" applyBorder="1" applyAlignment="1" applyProtection="1">
      <alignment horizontal="right" wrapText="1"/>
      <protection/>
    </xf>
    <xf numFmtId="0" fontId="109" fillId="0" borderId="38" xfId="0" applyFont="1" applyBorder="1" applyAlignment="1" applyProtection="1">
      <alignment horizontal="right" wrapText="1"/>
      <protection/>
    </xf>
    <xf numFmtId="8" fontId="140" fillId="0" borderId="48" xfId="0" applyNumberFormat="1" applyFont="1" applyBorder="1" applyAlignment="1" applyProtection="1">
      <alignment wrapText="1"/>
      <protection locked="0"/>
    </xf>
    <xf numFmtId="8" fontId="140" fillId="0" borderId="53" xfId="0" applyNumberFormat="1" applyFont="1" applyBorder="1" applyAlignment="1" applyProtection="1">
      <alignment wrapText="1"/>
      <protection locked="0"/>
    </xf>
    <xf numFmtId="8" fontId="109" fillId="32" borderId="29" xfId="0" applyNumberFormat="1" applyFont="1" applyFill="1" applyBorder="1" applyAlignment="1" applyProtection="1">
      <alignment wrapText="1"/>
      <protection locked="0"/>
    </xf>
    <xf numFmtId="8" fontId="109" fillId="32" borderId="74" xfId="0" applyNumberFormat="1" applyFont="1" applyFill="1" applyBorder="1" applyAlignment="1" applyProtection="1">
      <alignment wrapText="1"/>
      <protection locked="0"/>
    </xf>
    <xf numFmtId="0" fontId="141" fillId="33" borderId="33" xfId="0" applyFont="1" applyFill="1" applyBorder="1" applyAlignment="1" applyProtection="1">
      <alignment vertical="top" wrapText="1"/>
      <protection/>
    </xf>
    <xf numFmtId="0" fontId="141" fillId="33" borderId="51" xfId="0" applyFont="1" applyFill="1" applyBorder="1" applyAlignment="1" applyProtection="1">
      <alignment vertical="top" wrapText="1"/>
      <protection/>
    </xf>
    <xf numFmtId="0" fontId="141" fillId="33" borderId="73" xfId="0" applyFont="1" applyFill="1" applyBorder="1" applyAlignment="1" applyProtection="1">
      <alignment vertical="top" wrapText="1"/>
      <protection/>
    </xf>
    <xf numFmtId="8" fontId="142" fillId="33" borderId="63" xfId="0" applyNumberFormat="1" applyFont="1" applyFill="1" applyBorder="1" applyAlignment="1" applyProtection="1">
      <alignment wrapText="1"/>
      <protection/>
    </xf>
    <xf numFmtId="8" fontId="143" fillId="33" borderId="38" xfId="0" applyNumberFormat="1" applyFont="1" applyFill="1" applyBorder="1" applyAlignment="1" applyProtection="1">
      <alignment wrapText="1"/>
      <protection/>
    </xf>
    <xf numFmtId="0" fontId="144" fillId="33" borderId="48" xfId="0" applyFont="1" applyFill="1" applyBorder="1" applyAlignment="1" applyProtection="1">
      <alignment vertical="top" wrapText="1"/>
      <protection/>
    </xf>
    <xf numFmtId="0" fontId="144" fillId="33" borderId="51" xfId="0" applyFont="1" applyFill="1" applyBorder="1" applyAlignment="1" applyProtection="1">
      <alignment vertical="top" wrapText="1"/>
      <protection/>
    </xf>
    <xf numFmtId="0" fontId="145" fillId="33" borderId="48" xfId="0" applyFont="1" applyFill="1" applyBorder="1" applyAlignment="1" applyProtection="1">
      <alignment vertical="top" wrapText="1"/>
      <protection/>
    </xf>
    <xf numFmtId="0" fontId="145" fillId="33" borderId="51" xfId="0" applyFont="1" applyFill="1" applyBorder="1" applyAlignment="1" applyProtection="1">
      <alignment vertical="top" wrapText="1"/>
      <protection/>
    </xf>
    <xf numFmtId="0" fontId="145" fillId="33" borderId="73" xfId="0" applyFont="1" applyFill="1" applyBorder="1" applyAlignment="1" applyProtection="1">
      <alignment vertical="top" wrapText="1"/>
      <protection/>
    </xf>
    <xf numFmtId="0" fontId="145" fillId="33" borderId="76" xfId="0" applyFont="1" applyFill="1" applyBorder="1" applyAlignment="1" applyProtection="1">
      <alignment vertical="top" wrapText="1"/>
      <protection/>
    </xf>
    <xf numFmtId="0" fontId="145" fillId="33" borderId="77" xfId="0" applyFont="1" applyFill="1" applyBorder="1" applyAlignment="1" applyProtection="1">
      <alignment vertical="top" wrapText="1"/>
      <protection/>
    </xf>
    <xf numFmtId="0" fontId="109" fillId="33" borderId="78" xfId="0" applyFont="1" applyFill="1" applyBorder="1" applyAlignment="1" applyProtection="1">
      <alignment horizontal="left" wrapText="1"/>
      <protection/>
    </xf>
    <xf numFmtId="0" fontId="0" fillId="33" borderId="78" xfId="0" applyFill="1" applyBorder="1" applyAlignment="1" applyProtection="1">
      <alignment/>
      <protection/>
    </xf>
    <xf numFmtId="8" fontId="7" fillId="33" borderId="29" xfId="0" applyNumberFormat="1" applyFont="1" applyFill="1" applyBorder="1" applyAlignment="1" applyProtection="1">
      <alignment wrapText="1"/>
      <protection/>
    </xf>
    <xf numFmtId="8" fontId="0" fillId="33" borderId="74" xfId="0" applyNumberFormat="1" applyFill="1" applyBorder="1" applyAlignment="1" applyProtection="1">
      <alignment wrapText="1"/>
      <protection/>
    </xf>
    <xf numFmtId="0" fontId="0" fillId="0" borderId="16" xfId="0" applyBorder="1" applyAlignment="1" applyProtection="1">
      <alignment/>
      <protection locked="0"/>
    </xf>
    <xf numFmtId="0" fontId="141" fillId="33" borderId="76" xfId="0" applyFont="1" applyFill="1" applyBorder="1" applyAlignment="1" applyProtection="1">
      <alignment vertical="top" wrapText="1"/>
      <protection/>
    </xf>
    <xf numFmtId="0" fontId="141" fillId="33" borderId="77" xfId="0" applyFont="1" applyFill="1" applyBorder="1" applyAlignment="1" applyProtection="1">
      <alignment vertical="top" wrapText="1"/>
      <protection/>
    </xf>
    <xf numFmtId="164" fontId="146" fillId="0" borderId="48" xfId="0" applyNumberFormat="1" applyFont="1" applyBorder="1" applyAlignment="1" applyProtection="1">
      <alignment wrapText="1"/>
      <protection locked="0"/>
    </xf>
    <xf numFmtId="164" fontId="146" fillId="0" borderId="53" xfId="0" applyNumberFormat="1" applyFont="1" applyBorder="1" applyAlignment="1" applyProtection="1">
      <alignment wrapText="1"/>
      <protection locked="0"/>
    </xf>
    <xf numFmtId="0" fontId="109" fillId="0" borderId="19" xfId="0" applyFont="1" applyBorder="1" applyAlignment="1" applyProtection="1">
      <alignment/>
      <protection/>
    </xf>
    <xf numFmtId="0" fontId="0" fillId="0" borderId="11" xfId="0" applyBorder="1" applyAlignment="1" applyProtection="1">
      <alignment/>
      <protection/>
    </xf>
    <xf numFmtId="0" fontId="144" fillId="34" borderId="65" xfId="0" applyFont="1" applyFill="1" applyBorder="1" applyAlignment="1" applyProtection="1">
      <alignment vertical="top" wrapText="1"/>
      <protection/>
    </xf>
    <xf numFmtId="0" fontId="144" fillId="34" borderId="18" xfId="0" applyFont="1" applyFill="1" applyBorder="1" applyAlignment="1" applyProtection="1">
      <alignment vertical="top" wrapText="1"/>
      <protection/>
    </xf>
    <xf numFmtId="0" fontId="144" fillId="34" borderId="24" xfId="0" applyFont="1" applyFill="1" applyBorder="1" applyAlignment="1" applyProtection="1">
      <alignment vertical="top" wrapText="1"/>
      <protection/>
    </xf>
    <xf numFmtId="0" fontId="44" fillId="34" borderId="36" xfId="0" applyFont="1" applyFill="1" applyBorder="1" applyAlignment="1" applyProtection="1">
      <alignment vertical="top" wrapText="1"/>
      <protection/>
    </xf>
    <xf numFmtId="0" fontId="44" fillId="34" borderId="37" xfId="0" applyFont="1" applyFill="1" applyBorder="1" applyAlignment="1" applyProtection="1">
      <alignment vertical="top" wrapText="1"/>
      <protection/>
    </xf>
    <xf numFmtId="0" fontId="44" fillId="34" borderId="38" xfId="0" applyFont="1" applyFill="1" applyBorder="1" applyAlignment="1" applyProtection="1">
      <alignment vertical="top" wrapText="1"/>
      <protection/>
    </xf>
    <xf numFmtId="0" fontId="145" fillId="33" borderId="44" xfId="0" applyFont="1" applyFill="1" applyBorder="1" applyAlignment="1" applyProtection="1">
      <alignment vertical="top" wrapText="1"/>
      <protection/>
    </xf>
    <xf numFmtId="0" fontId="145" fillId="33" borderId="67" xfId="0" applyFont="1" applyFill="1" applyBorder="1" applyAlignment="1" applyProtection="1">
      <alignment vertical="top" wrapText="1"/>
      <protection/>
    </xf>
    <xf numFmtId="0" fontId="145" fillId="33" borderId="75" xfId="0" applyFont="1" applyFill="1" applyBorder="1" applyAlignment="1" applyProtection="1">
      <alignment vertical="top" wrapText="1"/>
      <protection/>
    </xf>
    <xf numFmtId="0" fontId="0" fillId="0" borderId="36" xfId="0" applyBorder="1" applyAlignment="1" applyProtection="1">
      <alignment wrapText="1"/>
      <protection/>
    </xf>
    <xf numFmtId="0" fontId="109" fillId="32" borderId="79" xfId="0" applyFont="1" applyFill="1" applyBorder="1" applyAlignment="1" applyProtection="1">
      <alignment horizontal="left" wrapText="1"/>
      <protection locked="0"/>
    </xf>
    <xf numFmtId="0" fontId="0" fillId="0" borderId="79" xfId="0" applyBorder="1" applyAlignment="1" applyProtection="1">
      <alignment/>
      <protection locked="0"/>
    </xf>
    <xf numFmtId="0" fontId="144" fillId="34" borderId="63" xfId="0" applyFont="1" applyFill="1" applyBorder="1" applyAlignment="1" applyProtection="1">
      <alignment vertical="top" wrapText="1"/>
      <protection/>
    </xf>
    <xf numFmtId="0" fontId="144" fillId="34" borderId="37" xfId="0" applyFont="1" applyFill="1" applyBorder="1" applyAlignment="1" applyProtection="1">
      <alignment vertical="top" wrapText="1"/>
      <protection/>
    </xf>
    <xf numFmtId="0" fontId="144" fillId="34" borderId="38" xfId="0" applyFont="1" applyFill="1" applyBorder="1" applyAlignment="1" applyProtection="1">
      <alignment vertical="top" wrapText="1"/>
      <protection/>
    </xf>
    <xf numFmtId="0" fontId="141" fillId="33" borderId="40" xfId="0" applyFont="1" applyFill="1" applyBorder="1" applyAlignment="1" applyProtection="1">
      <alignment vertical="top" wrapText="1"/>
      <protection/>
    </xf>
    <xf numFmtId="0" fontId="141" fillId="33" borderId="67" xfId="0" applyFont="1" applyFill="1" applyBorder="1" applyAlignment="1" applyProtection="1">
      <alignment vertical="top" wrapText="1"/>
      <protection/>
    </xf>
    <xf numFmtId="0" fontId="141" fillId="33" borderId="75" xfId="0" applyFont="1" applyFill="1" applyBorder="1" applyAlignment="1" applyProtection="1">
      <alignment vertical="top" wrapText="1"/>
      <protection/>
    </xf>
    <xf numFmtId="0" fontId="144" fillId="33" borderId="17" xfId="0" applyFont="1" applyFill="1" applyBorder="1" applyAlignment="1" applyProtection="1">
      <alignment vertical="top" wrapText="1"/>
      <protection/>
    </xf>
    <xf numFmtId="0" fontId="144" fillId="33" borderId="13" xfId="0" applyFont="1" applyFill="1" applyBorder="1" applyAlignment="1" applyProtection="1">
      <alignment vertical="top" wrapText="1"/>
      <protection/>
    </xf>
    <xf numFmtId="8" fontId="109" fillId="32" borderId="12" xfId="0" applyNumberFormat="1" applyFont="1" applyFill="1" applyBorder="1" applyAlignment="1" applyProtection="1">
      <alignment wrapText="1"/>
      <protection locked="0"/>
    </xf>
    <xf numFmtId="0" fontId="109" fillId="0" borderId="48" xfId="0" applyFont="1" applyBorder="1" applyAlignment="1" applyProtection="1">
      <alignment vertical="top" wrapText="1"/>
      <protection/>
    </xf>
    <xf numFmtId="0" fontId="109" fillId="0" borderId="51" xfId="0" applyFont="1" applyBorder="1" applyAlignment="1" applyProtection="1">
      <alignment vertical="top" wrapText="1"/>
      <protection/>
    </xf>
    <xf numFmtId="0" fontId="109" fillId="0" borderId="53" xfId="0" applyFont="1" applyBorder="1" applyAlignment="1" applyProtection="1">
      <alignment vertical="top" wrapText="1"/>
      <protection/>
    </xf>
    <xf numFmtId="0" fontId="147" fillId="0" borderId="29" xfId="0" applyFont="1" applyBorder="1" applyAlignment="1" applyProtection="1">
      <alignment horizontal="center" wrapText="1"/>
      <protection/>
    </xf>
    <xf numFmtId="0" fontId="147" fillId="0" borderId="42" xfId="0" applyFont="1" applyBorder="1" applyAlignment="1" applyProtection="1">
      <alignment horizontal="center" wrapText="1"/>
      <protection/>
    </xf>
    <xf numFmtId="0" fontId="147" fillId="0" borderId="12" xfId="0" applyFont="1" applyBorder="1" applyAlignment="1" applyProtection="1">
      <alignment horizontal="center" wrapText="1"/>
      <protection/>
    </xf>
    <xf numFmtId="0" fontId="147" fillId="0" borderId="22" xfId="0" applyFont="1" applyBorder="1" applyAlignment="1" applyProtection="1">
      <alignment horizontal="center" wrapText="1"/>
      <protection/>
    </xf>
    <xf numFmtId="0" fontId="147" fillId="0" borderId="23" xfId="0" applyFont="1" applyBorder="1" applyAlignment="1" applyProtection="1">
      <alignment horizontal="center" wrapText="1"/>
      <protection/>
    </xf>
    <xf numFmtId="0" fontId="147" fillId="0" borderId="25" xfId="0" applyFont="1" applyBorder="1" applyAlignment="1" applyProtection="1">
      <alignment horizontal="center" wrapText="1"/>
      <protection/>
    </xf>
    <xf numFmtId="0" fontId="113" fillId="0" borderId="0" xfId="0" applyFont="1" applyAlignment="1" applyProtection="1">
      <alignment horizontal="center"/>
      <protection/>
    </xf>
    <xf numFmtId="8" fontId="117" fillId="32" borderId="36" xfId="0" applyNumberFormat="1" applyFont="1" applyFill="1" applyBorder="1" applyAlignment="1" applyProtection="1">
      <alignment horizontal="center" vertical="center" wrapText="1"/>
      <protection locked="0"/>
    </xf>
    <xf numFmtId="8" fontId="117" fillId="32" borderId="38" xfId="0" applyNumberFormat="1" applyFont="1" applyFill="1" applyBorder="1" applyAlignment="1" applyProtection="1">
      <alignment horizontal="center" vertical="center" wrapText="1"/>
      <protection locked="0"/>
    </xf>
    <xf numFmtId="0" fontId="115" fillId="33" borderId="18" xfId="0" applyFont="1" applyFill="1" applyBorder="1" applyAlignment="1" applyProtection="1">
      <alignment wrapText="1"/>
      <protection/>
    </xf>
    <xf numFmtId="0" fontId="131" fillId="33" borderId="18" xfId="0" applyFont="1" applyFill="1" applyBorder="1" applyAlignment="1" applyProtection="1">
      <alignment wrapText="1"/>
      <protection/>
    </xf>
    <xf numFmtId="40" fontId="117" fillId="32" borderId="36" xfId="0" applyNumberFormat="1" applyFont="1" applyFill="1" applyBorder="1" applyAlignment="1" applyProtection="1">
      <alignment horizontal="center" vertical="center" wrapText="1"/>
      <protection locked="0"/>
    </xf>
    <xf numFmtId="40" fontId="117" fillId="32" borderId="38" xfId="0" applyNumberFormat="1" applyFont="1" applyFill="1" applyBorder="1" applyAlignment="1" applyProtection="1">
      <alignment horizontal="center" vertical="center" wrapText="1"/>
      <protection locked="0"/>
    </xf>
    <xf numFmtId="0" fontId="115" fillId="5" borderId="51" xfId="0" applyFont="1" applyFill="1" applyBorder="1" applyAlignment="1" applyProtection="1">
      <alignment vertical="center" wrapText="1"/>
      <protection/>
    </xf>
    <xf numFmtId="0" fontId="115" fillId="5" borderId="53" xfId="0" applyFont="1" applyFill="1" applyBorder="1" applyAlignment="1" applyProtection="1">
      <alignment vertical="center" wrapText="1"/>
      <protection/>
    </xf>
    <xf numFmtId="0" fontId="114" fillId="5" borderId="36" xfId="0" applyFont="1" applyFill="1" applyBorder="1" applyAlignment="1" applyProtection="1">
      <alignment wrapText="1"/>
      <protection/>
    </xf>
    <xf numFmtId="0" fontId="109" fillId="0" borderId="37" xfId="0" applyFont="1" applyBorder="1" applyAlignment="1" applyProtection="1">
      <alignment wrapText="1"/>
      <protection/>
    </xf>
    <xf numFmtId="0" fontId="109" fillId="0" borderId="38" xfId="0" applyFont="1" applyBorder="1" applyAlignment="1" applyProtection="1">
      <alignment wrapText="1"/>
      <protection/>
    </xf>
    <xf numFmtId="8" fontId="114" fillId="33" borderId="18" xfId="0" applyNumberFormat="1" applyFont="1" applyFill="1" applyBorder="1" applyAlignment="1" applyProtection="1">
      <alignment horizontal="center" wrapText="1"/>
      <protection/>
    </xf>
    <xf numFmtId="0" fontId="114" fillId="0" borderId="18" xfId="0" applyFont="1" applyBorder="1" applyAlignment="1" applyProtection="1">
      <alignment horizontal="center" wrapText="1"/>
      <protection/>
    </xf>
    <xf numFmtId="0" fontId="114" fillId="0" borderId="29" xfId="0" applyFont="1" applyBorder="1" applyAlignment="1" applyProtection="1">
      <alignment horizontal="center" wrapText="1"/>
      <protection/>
    </xf>
    <xf numFmtId="0" fontId="109" fillId="0" borderId="42" xfId="0" applyFont="1" applyBorder="1" applyAlignment="1" applyProtection="1">
      <alignment horizontal="center" wrapText="1"/>
      <protection/>
    </xf>
    <xf numFmtId="0" fontId="109" fillId="0" borderId="74" xfId="0" applyFont="1" applyBorder="1" applyAlignment="1" applyProtection="1">
      <alignment horizontal="center" wrapText="1"/>
      <protection/>
    </xf>
    <xf numFmtId="0" fontId="109" fillId="0" borderId="42" xfId="0" applyFont="1" applyBorder="1" applyAlignment="1" applyProtection="1">
      <alignment wrapText="1"/>
      <protection/>
    </xf>
    <xf numFmtId="0" fontId="109" fillId="0" borderId="12" xfId="0" applyFont="1" applyBorder="1" applyAlignment="1" applyProtection="1">
      <alignment wrapText="1"/>
      <protection/>
    </xf>
    <xf numFmtId="0" fontId="116" fillId="5" borderId="51" xfId="0" applyFont="1" applyFill="1" applyBorder="1" applyAlignment="1" applyProtection="1">
      <alignment vertical="center" wrapText="1"/>
      <protection/>
    </xf>
    <xf numFmtId="0" fontId="116" fillId="5" borderId="73" xfId="0" applyFont="1" applyFill="1" applyBorder="1" applyAlignment="1" applyProtection="1">
      <alignment vertical="center" wrapText="1"/>
      <protection/>
    </xf>
    <xf numFmtId="0" fontId="117" fillId="0" borderId="19" xfId="0" applyFont="1" applyBorder="1" applyAlignment="1" applyProtection="1">
      <alignment horizontal="center"/>
      <protection/>
    </xf>
    <xf numFmtId="0" fontId="117" fillId="0" borderId="0" xfId="0" applyFont="1" applyBorder="1" applyAlignment="1" applyProtection="1">
      <alignment horizontal="center"/>
      <protection/>
    </xf>
    <xf numFmtId="0" fontId="117" fillId="0" borderId="20" xfId="0" applyFont="1" applyBorder="1" applyAlignment="1" applyProtection="1">
      <alignment horizontal="center"/>
      <protection/>
    </xf>
    <xf numFmtId="164" fontId="137" fillId="32" borderId="48" xfId="0" applyNumberFormat="1" applyFont="1" applyFill="1" applyBorder="1" applyAlignment="1" applyProtection="1">
      <alignment horizontal="center" vertical="center" wrapText="1"/>
      <protection locked="0"/>
    </xf>
    <xf numFmtId="164" fontId="137" fillId="0" borderId="51" xfId="0" applyNumberFormat="1" applyFont="1" applyBorder="1" applyAlignment="1" applyProtection="1">
      <alignment horizontal="center" vertical="center" wrapText="1"/>
      <protection locked="0"/>
    </xf>
    <xf numFmtId="164" fontId="137" fillId="0" borderId="53" xfId="0" applyNumberFormat="1" applyFont="1" applyBorder="1" applyAlignment="1" applyProtection="1">
      <alignment horizontal="center" vertical="center" wrapText="1"/>
      <protection locked="0"/>
    </xf>
    <xf numFmtId="0" fontId="112" fillId="0" borderId="19" xfId="0" applyFont="1" applyBorder="1" applyAlignment="1" applyProtection="1">
      <alignment horizontal="left" wrapText="1"/>
      <protection/>
    </xf>
    <xf numFmtId="0" fontId="112" fillId="0" borderId="0" xfId="0" applyFont="1" applyBorder="1" applyAlignment="1" applyProtection="1">
      <alignment horizontal="left" wrapText="1"/>
      <protection/>
    </xf>
    <xf numFmtId="0" fontId="112" fillId="0" borderId="20" xfId="0" applyFont="1" applyBorder="1" applyAlignment="1" applyProtection="1">
      <alignment horizontal="left" wrapText="1"/>
      <protection/>
    </xf>
    <xf numFmtId="8" fontId="114" fillId="33" borderId="0" xfId="0" applyNumberFormat="1" applyFont="1" applyFill="1" applyBorder="1" applyAlignment="1" applyProtection="1">
      <alignment horizontal="center"/>
      <protection/>
    </xf>
    <xf numFmtId="0" fontId="114" fillId="0" borderId="0" xfId="0" applyFont="1" applyBorder="1" applyAlignment="1" applyProtection="1">
      <alignment horizontal="center"/>
      <protection/>
    </xf>
    <xf numFmtId="0" fontId="114" fillId="4" borderId="36" xfId="0" applyFont="1" applyFill="1" applyBorder="1" applyAlignment="1" applyProtection="1">
      <alignment wrapText="1"/>
      <protection/>
    </xf>
    <xf numFmtId="0" fontId="109" fillId="4" borderId="37" xfId="0" applyFont="1" applyFill="1" applyBorder="1" applyAlignment="1" applyProtection="1">
      <alignment wrapText="1"/>
      <protection/>
    </xf>
    <xf numFmtId="0" fontId="109" fillId="4" borderId="38" xfId="0" applyFont="1" applyFill="1" applyBorder="1" applyAlignment="1" applyProtection="1">
      <alignment wrapText="1"/>
      <protection/>
    </xf>
    <xf numFmtId="164" fontId="113" fillId="0" borderId="65" xfId="0" applyNumberFormat="1" applyFont="1" applyBorder="1" applyAlignment="1" applyProtection="1">
      <alignment horizontal="center" vertical="center" wrapText="1"/>
      <protection/>
    </xf>
    <xf numFmtId="164" fontId="119" fillId="0" borderId="24" xfId="0" applyNumberFormat="1" applyFont="1" applyBorder="1" applyAlignment="1" applyProtection="1">
      <alignment horizontal="center" vertical="center" wrapText="1"/>
      <protection/>
    </xf>
    <xf numFmtId="0" fontId="109" fillId="0" borderId="65" xfId="0" applyFont="1" applyBorder="1" applyAlignment="1" applyProtection="1">
      <alignment horizontal="center" vertical="center" wrapText="1"/>
      <protection/>
    </xf>
    <xf numFmtId="0" fontId="109" fillId="0" borderId="18" xfId="0" applyFont="1" applyBorder="1" applyAlignment="1" applyProtection="1">
      <alignment horizontal="center" vertical="center" wrapText="1"/>
      <protection/>
    </xf>
    <xf numFmtId="0" fontId="109" fillId="0" borderId="71" xfId="0" applyFont="1" applyBorder="1" applyAlignment="1" applyProtection="1">
      <alignment horizontal="center" vertical="center" wrapText="1"/>
      <protection/>
    </xf>
    <xf numFmtId="164" fontId="109" fillId="0" borderId="18" xfId="0" applyNumberFormat="1" applyFont="1" applyBorder="1" applyAlignment="1" applyProtection="1">
      <alignment horizontal="center" vertical="center"/>
      <protection/>
    </xf>
    <xf numFmtId="164" fontId="109" fillId="0" borderId="71" xfId="0" applyNumberFormat="1" applyFont="1" applyBorder="1" applyAlignment="1" applyProtection="1">
      <alignment horizontal="center" vertical="center"/>
      <protection/>
    </xf>
    <xf numFmtId="8" fontId="109" fillId="33" borderId="18" xfId="0" applyNumberFormat="1" applyFont="1" applyFill="1" applyBorder="1" applyAlignment="1" applyProtection="1">
      <alignment vertical="center" wrapText="1"/>
      <protection/>
    </xf>
    <xf numFmtId="0" fontId="109" fillId="0" borderId="18" xfId="0" applyFont="1" applyBorder="1" applyAlignment="1" applyProtection="1">
      <alignment vertical="center" wrapText="1"/>
      <protection/>
    </xf>
    <xf numFmtId="0" fontId="114" fillId="0" borderId="19" xfId="0" applyFont="1" applyBorder="1" applyAlignment="1" applyProtection="1">
      <alignment horizontal="center" wrapText="1"/>
      <protection/>
    </xf>
    <xf numFmtId="0" fontId="114" fillId="0" borderId="0" xfId="0" applyFont="1" applyBorder="1" applyAlignment="1" applyProtection="1">
      <alignment horizontal="center" wrapText="1"/>
      <protection/>
    </xf>
    <xf numFmtId="0" fontId="114" fillId="0" borderId="20" xfId="0" applyFont="1" applyBorder="1" applyAlignment="1" applyProtection="1">
      <alignment horizontal="center" wrapText="1"/>
      <protection/>
    </xf>
    <xf numFmtId="0" fontId="109" fillId="4" borderId="48" xfId="0" applyFont="1" applyFill="1" applyBorder="1" applyAlignment="1" applyProtection="1">
      <alignment horizontal="center" wrapText="1"/>
      <protection/>
    </xf>
    <xf numFmtId="0" fontId="109" fillId="4" borderId="53" xfId="0" applyFont="1" applyFill="1" applyBorder="1" applyAlignment="1" applyProtection="1">
      <alignment horizontal="center" wrapText="1"/>
      <protection/>
    </xf>
    <xf numFmtId="0" fontId="109" fillId="5" borderId="48" xfId="0" applyFont="1" applyFill="1" applyBorder="1" applyAlignment="1" applyProtection="1">
      <alignment horizontal="center" wrapText="1"/>
      <protection/>
    </xf>
    <xf numFmtId="0" fontId="109" fillId="5" borderId="53" xfId="0" applyFont="1" applyFill="1" applyBorder="1" applyAlignment="1" applyProtection="1">
      <alignment horizontal="center" wrapText="1"/>
      <protection/>
    </xf>
    <xf numFmtId="0" fontId="109" fillId="2" borderId="48" xfId="0" applyFont="1" applyFill="1" applyBorder="1" applyAlignment="1" applyProtection="1">
      <alignment horizontal="center" wrapText="1"/>
      <protection/>
    </xf>
    <xf numFmtId="0" fontId="109" fillId="2" borderId="53" xfId="0" applyFont="1" applyFill="1" applyBorder="1" applyAlignment="1" applyProtection="1">
      <alignment horizontal="center" wrapText="1"/>
      <protection/>
    </xf>
    <xf numFmtId="0" fontId="109" fillId="35" borderId="48" xfId="0" applyFont="1" applyFill="1" applyBorder="1" applyAlignment="1" applyProtection="1">
      <alignment horizontal="center" wrapText="1"/>
      <protection/>
    </xf>
    <xf numFmtId="0" fontId="109" fillId="35" borderId="73" xfId="0" applyFont="1" applyFill="1" applyBorder="1" applyAlignment="1" applyProtection="1">
      <alignment horizontal="center" wrapText="1"/>
      <protection/>
    </xf>
    <xf numFmtId="0" fontId="109" fillId="0" borderId="48" xfId="0" applyFont="1" applyBorder="1" applyAlignment="1" applyProtection="1">
      <alignment horizontal="center" wrapText="1"/>
      <protection/>
    </xf>
    <xf numFmtId="0" fontId="109" fillId="0" borderId="51" xfId="0" applyFont="1" applyBorder="1" applyAlignment="1" applyProtection="1">
      <alignment horizontal="center" wrapText="1"/>
      <protection/>
    </xf>
    <xf numFmtId="0" fontId="109" fillId="0" borderId="53" xfId="0" applyFont="1" applyBorder="1" applyAlignment="1" applyProtection="1">
      <alignment horizontal="center" wrapText="1"/>
      <protection/>
    </xf>
    <xf numFmtId="0" fontId="114" fillId="0" borderId="22" xfId="0" applyFont="1" applyBorder="1" applyAlignment="1" applyProtection="1">
      <alignment horizontal="center" wrapText="1"/>
      <protection/>
    </xf>
    <xf numFmtId="0" fontId="114" fillId="0" borderId="23" xfId="0" applyFont="1" applyBorder="1" applyAlignment="1" applyProtection="1">
      <alignment horizontal="center" wrapText="1"/>
      <protection/>
    </xf>
    <xf numFmtId="0" fontId="114" fillId="0" borderId="25" xfId="0" applyFont="1" applyBorder="1" applyAlignment="1" applyProtection="1">
      <alignment horizontal="center" wrapText="1"/>
      <protection/>
    </xf>
    <xf numFmtId="0" fontId="118" fillId="35" borderId="45" xfId="0" applyFont="1" applyFill="1" applyBorder="1" applyAlignment="1" applyProtection="1">
      <alignment horizontal="center" wrapText="1"/>
      <protection/>
    </xf>
    <xf numFmtId="0" fontId="0" fillId="0" borderId="46" xfId="0" applyBorder="1" applyAlignment="1" applyProtection="1">
      <alignment horizontal="center" wrapText="1"/>
      <protection/>
    </xf>
    <xf numFmtId="0" fontId="109" fillId="0" borderId="42" xfId="0" applyFont="1" applyBorder="1" applyAlignment="1" applyProtection="1">
      <alignment horizontal="right" wrapText="1"/>
      <protection/>
    </xf>
    <xf numFmtId="0" fontId="118" fillId="35" borderId="37" xfId="0" applyFont="1" applyFill="1" applyBorder="1" applyAlignment="1" applyProtection="1">
      <alignment horizontal="center" wrapText="1"/>
      <protection/>
    </xf>
    <xf numFmtId="0" fontId="118" fillId="35" borderId="38" xfId="0" applyFont="1" applyFill="1" applyBorder="1" applyAlignment="1" applyProtection="1">
      <alignment horizontal="center" wrapText="1"/>
      <protection/>
    </xf>
    <xf numFmtId="0" fontId="118" fillId="35" borderId="63" xfId="0" applyFont="1" applyFill="1" applyBorder="1" applyAlignment="1" applyProtection="1">
      <alignment horizontal="center" wrapText="1"/>
      <protection/>
    </xf>
    <xf numFmtId="0" fontId="144" fillId="33" borderId="76" xfId="0" applyFont="1" applyFill="1" applyBorder="1" applyAlignment="1" applyProtection="1">
      <alignment vertical="top" wrapText="1"/>
      <protection/>
    </xf>
    <xf numFmtId="0" fontId="144" fillId="33" borderId="77" xfId="0" applyFont="1" applyFill="1" applyBorder="1" applyAlignment="1" applyProtection="1">
      <alignment vertical="top" wrapText="1"/>
      <protection/>
    </xf>
    <xf numFmtId="8" fontId="109" fillId="33" borderId="76" xfId="0" applyNumberFormat="1" applyFont="1" applyFill="1" applyBorder="1" applyAlignment="1" applyProtection="1">
      <alignment wrapText="1"/>
      <protection/>
    </xf>
    <xf numFmtId="8" fontId="109" fillId="33" borderId="80" xfId="0" applyNumberFormat="1" applyFont="1" applyFill="1" applyBorder="1" applyAlignment="1" applyProtection="1">
      <alignment wrapText="1"/>
      <protection/>
    </xf>
    <xf numFmtId="0" fontId="0" fillId="0" borderId="21" xfId="0" applyBorder="1" applyAlignment="1" applyProtection="1">
      <alignment wrapText="1"/>
      <protection/>
    </xf>
    <xf numFmtId="8" fontId="148" fillId="33" borderId="65" xfId="0" applyNumberFormat="1" applyFont="1" applyFill="1" applyBorder="1" applyAlignment="1" applyProtection="1">
      <alignment wrapText="1"/>
      <protection/>
    </xf>
    <xf numFmtId="8" fontId="149" fillId="33" borderId="24" xfId="0" applyNumberFormat="1" applyFont="1" applyFill="1" applyBorder="1" applyAlignment="1" applyProtection="1">
      <alignment wrapText="1"/>
      <protection/>
    </xf>
    <xf numFmtId="0" fontId="109" fillId="32" borderId="79" xfId="0" applyFont="1" applyFill="1" applyBorder="1" applyAlignment="1" applyProtection="1">
      <alignment horizontal="left" wrapText="1"/>
      <protection/>
    </xf>
    <xf numFmtId="0" fontId="0" fillId="0" borderId="79" xfId="0" applyBorder="1" applyAlignment="1" applyProtection="1">
      <alignment/>
      <protection/>
    </xf>
    <xf numFmtId="8" fontId="61" fillId="33" borderId="63" xfId="0" applyNumberFormat="1" applyFont="1" applyFill="1" applyBorder="1" applyAlignment="1" applyProtection="1">
      <alignment wrapText="1"/>
      <protection/>
    </xf>
    <xf numFmtId="8" fontId="74" fillId="33" borderId="38" xfId="0" applyNumberFormat="1" applyFont="1" applyFill="1" applyBorder="1" applyAlignment="1" applyProtection="1">
      <alignment wrapText="1"/>
      <protection/>
    </xf>
    <xf numFmtId="0" fontId="114" fillId="33" borderId="36" xfId="0" applyFont="1" applyFill="1" applyBorder="1" applyAlignment="1" applyProtection="1">
      <alignment horizontal="center" vertical="center"/>
      <protection/>
    </xf>
    <xf numFmtId="0" fontId="106" fillId="0" borderId="37" xfId="0" applyFont="1" applyBorder="1" applyAlignment="1" applyProtection="1">
      <alignment horizontal="center"/>
      <protection/>
    </xf>
    <xf numFmtId="0" fontId="106" fillId="0" borderId="38" xfId="0" applyFont="1" applyBorder="1" applyAlignment="1" applyProtection="1">
      <alignment horizontal="center"/>
      <protection/>
    </xf>
    <xf numFmtId="0" fontId="114" fillId="0" borderId="37" xfId="0" applyFont="1" applyBorder="1" applyAlignment="1" applyProtection="1">
      <alignment horizontal="center" vertical="center" wrapText="1"/>
      <protection/>
    </xf>
    <xf numFmtId="8" fontId="150" fillId="33" borderId="63" xfId="0" applyNumberFormat="1" applyFont="1" applyFill="1" applyBorder="1" applyAlignment="1" applyProtection="1">
      <alignment wrapText="1"/>
      <protection/>
    </xf>
    <xf numFmtId="8" fontId="151" fillId="33" borderId="38" xfId="0" applyNumberFormat="1" applyFont="1" applyFill="1" applyBorder="1" applyAlignment="1" applyProtection="1">
      <alignment wrapText="1"/>
      <protection/>
    </xf>
    <xf numFmtId="8" fontId="7" fillId="33" borderId="76" xfId="0" applyNumberFormat="1" applyFont="1" applyFill="1" applyBorder="1" applyAlignment="1" applyProtection="1">
      <alignment wrapText="1"/>
      <protection/>
    </xf>
    <xf numFmtId="8" fontId="0" fillId="33" borderId="80" xfId="0" applyNumberFormat="1" applyFill="1" applyBorder="1" applyAlignment="1" applyProtection="1">
      <alignment wrapText="1"/>
      <protection/>
    </xf>
    <xf numFmtId="8" fontId="7" fillId="32" borderId="44" xfId="0" applyNumberFormat="1" applyFont="1" applyFill="1" applyBorder="1" applyAlignment="1" applyProtection="1">
      <alignment wrapText="1"/>
      <protection locked="0"/>
    </xf>
    <xf numFmtId="8" fontId="0" fillId="0" borderId="75" xfId="0" applyNumberFormat="1" applyBorder="1" applyAlignment="1" applyProtection="1">
      <alignment wrapText="1"/>
      <protection locked="0"/>
    </xf>
    <xf numFmtId="0" fontId="3" fillId="5" borderId="36" xfId="0" applyFont="1" applyFill="1" applyBorder="1" applyAlignment="1" applyProtection="1">
      <alignment horizontal="left" wrapText="1"/>
      <protection/>
    </xf>
    <xf numFmtId="0" fontId="3" fillId="5" borderId="37" xfId="0" applyFont="1" applyFill="1" applyBorder="1" applyAlignment="1" applyProtection="1">
      <alignment horizontal="left" wrapText="1"/>
      <protection/>
    </xf>
    <xf numFmtId="0" fontId="3" fillId="5" borderId="38" xfId="0" applyFont="1" applyFill="1" applyBorder="1" applyAlignment="1" applyProtection="1">
      <alignment horizontal="left" wrapText="1"/>
      <protection/>
    </xf>
    <xf numFmtId="0" fontId="109" fillId="0" borderId="19" xfId="0" applyFont="1" applyBorder="1" applyAlignment="1" applyProtection="1">
      <alignment wrapText="1"/>
      <protection/>
    </xf>
    <xf numFmtId="0" fontId="109" fillId="0" borderId="23" xfId="0" applyFont="1" applyBorder="1" applyAlignment="1" applyProtection="1">
      <alignment vertical="top" wrapText="1"/>
      <protection locked="0"/>
    </xf>
    <xf numFmtId="0" fontId="109" fillId="0" borderId="25" xfId="0" applyFont="1" applyBorder="1" applyAlignment="1" applyProtection="1">
      <alignment vertical="top" wrapText="1"/>
      <protection locked="0"/>
    </xf>
    <xf numFmtId="0" fontId="109" fillId="0" borderId="19" xfId="0" applyFont="1" applyBorder="1" applyAlignment="1" applyProtection="1">
      <alignment vertical="top" wrapText="1"/>
      <protection locked="0"/>
    </xf>
    <xf numFmtId="0" fontId="109" fillId="0" borderId="0" xfId="0" applyFont="1" applyAlignment="1" applyProtection="1">
      <alignment vertical="top" wrapText="1"/>
      <protection locked="0"/>
    </xf>
    <xf numFmtId="0" fontId="109" fillId="0" borderId="20" xfId="0" applyFont="1" applyBorder="1" applyAlignment="1" applyProtection="1">
      <alignment vertical="top" wrapText="1"/>
      <protection locked="0"/>
    </xf>
    <xf numFmtId="0" fontId="109" fillId="0" borderId="21" xfId="0" applyFont="1" applyBorder="1" applyAlignment="1" applyProtection="1">
      <alignment vertical="top" wrapText="1"/>
      <protection locked="0"/>
    </xf>
    <xf numFmtId="0" fontId="109" fillId="0" borderId="18" xfId="0" applyFont="1" applyBorder="1" applyAlignment="1" applyProtection="1">
      <alignment vertical="top" wrapText="1"/>
      <protection locked="0"/>
    </xf>
    <xf numFmtId="0" fontId="109" fillId="0" borderId="24" xfId="0" applyFont="1" applyBorder="1" applyAlignment="1" applyProtection="1">
      <alignment vertical="top" wrapText="1"/>
      <protection locked="0"/>
    </xf>
    <xf numFmtId="0" fontId="44" fillId="33" borderId="76" xfId="0" applyFont="1" applyFill="1" applyBorder="1" applyAlignment="1" applyProtection="1">
      <alignment vertical="top" wrapText="1"/>
      <protection/>
    </xf>
    <xf numFmtId="0" fontId="44" fillId="33" borderId="77" xfId="0" applyFont="1" applyFill="1" applyBorder="1" applyAlignment="1" applyProtection="1">
      <alignment vertical="top" wrapText="1"/>
      <protection/>
    </xf>
    <xf numFmtId="164" fontId="113" fillId="33" borderId="36" xfId="0" applyNumberFormat="1" applyFont="1" applyFill="1" applyBorder="1" applyAlignment="1" applyProtection="1">
      <alignment horizontal="right" vertical="center"/>
      <protection/>
    </xf>
    <xf numFmtId="164" fontId="119" fillId="0" borderId="38" xfId="0" applyNumberFormat="1" applyFont="1" applyBorder="1" applyAlignment="1" applyProtection="1">
      <alignment horizontal="right" vertical="center"/>
      <protection/>
    </xf>
    <xf numFmtId="0" fontId="114" fillId="33" borderId="36" xfId="0" applyFont="1" applyFill="1" applyBorder="1" applyAlignment="1" applyProtection="1">
      <alignment horizontal="center" vertical="center" wrapText="1"/>
      <protection/>
    </xf>
    <xf numFmtId="0" fontId="0" fillId="0" borderId="37" xfId="0" applyBorder="1" applyAlignment="1" applyProtection="1">
      <alignment horizontal="center" wrapText="1"/>
      <protection/>
    </xf>
    <xf numFmtId="0" fontId="0" fillId="0" borderId="38" xfId="0" applyBorder="1" applyAlignment="1" applyProtection="1">
      <alignment horizontal="center" wrapText="1"/>
      <protection/>
    </xf>
    <xf numFmtId="0" fontId="119" fillId="5" borderId="37" xfId="0" applyFont="1" applyFill="1" applyBorder="1" applyAlignment="1" applyProtection="1">
      <alignment horizontal="center" vertical="center" wrapText="1"/>
      <protection/>
    </xf>
    <xf numFmtId="8" fontId="7" fillId="5" borderId="44" xfId="0" applyNumberFormat="1" applyFont="1" applyFill="1" applyBorder="1" applyAlignment="1" applyProtection="1">
      <alignment horizontal="center" wrapText="1"/>
      <protection/>
    </xf>
    <xf numFmtId="8" fontId="7" fillId="5" borderId="75" xfId="0" applyNumberFormat="1" applyFont="1" applyFill="1" applyBorder="1" applyAlignment="1" applyProtection="1">
      <alignment horizontal="center" wrapText="1"/>
      <protection/>
    </xf>
    <xf numFmtId="0" fontId="114" fillId="0" borderId="10" xfId="0" applyFont="1" applyBorder="1" applyAlignment="1" applyProtection="1">
      <alignment horizontal="center" vertical="center" wrapText="1"/>
      <protection/>
    </xf>
    <xf numFmtId="0" fontId="114" fillId="0" borderId="0" xfId="0" applyFont="1" applyBorder="1" applyAlignment="1" applyProtection="1">
      <alignment horizontal="center" vertical="center" wrapText="1"/>
      <protection/>
    </xf>
    <xf numFmtId="0" fontId="147" fillId="0" borderId="0" xfId="0" applyFont="1" applyBorder="1" applyAlignment="1" applyProtection="1">
      <alignment horizontal="center"/>
      <protection/>
    </xf>
    <xf numFmtId="0" fontId="147" fillId="0" borderId="0" xfId="0" applyFont="1" applyAlignment="1" applyProtection="1">
      <alignment horizontal="center"/>
      <protection/>
    </xf>
    <xf numFmtId="0" fontId="109" fillId="33" borderId="0" xfId="0" applyFont="1" applyFill="1" applyBorder="1" applyAlignment="1" applyProtection="1">
      <alignment horizontal="left"/>
      <protection/>
    </xf>
    <xf numFmtId="0" fontId="152" fillId="0" borderId="10" xfId="0" applyFont="1" applyBorder="1" applyAlignment="1" applyProtection="1">
      <alignment horizontal="center"/>
      <protection/>
    </xf>
    <xf numFmtId="0" fontId="152" fillId="0" borderId="0" xfId="0" applyFont="1" applyAlignment="1" applyProtection="1">
      <alignment horizontal="center"/>
      <protection/>
    </xf>
    <xf numFmtId="0" fontId="114" fillId="0" borderId="36" xfId="0" applyFont="1" applyBorder="1" applyAlignment="1" applyProtection="1">
      <alignment horizontal="center" wrapText="1"/>
      <protection/>
    </xf>
    <xf numFmtId="0" fontId="114" fillId="38" borderId="36" xfId="0" applyFont="1" applyFill="1" applyBorder="1" applyAlignment="1" applyProtection="1">
      <alignment wrapText="1"/>
      <protection/>
    </xf>
    <xf numFmtId="0" fontId="0" fillId="0" borderId="38" xfId="0" applyBorder="1" applyAlignment="1" applyProtection="1">
      <alignment wrapText="1"/>
      <protection/>
    </xf>
    <xf numFmtId="0" fontId="109" fillId="32" borderId="36" xfId="0" applyFont="1" applyFill="1" applyBorder="1" applyAlignment="1" applyProtection="1">
      <alignment vertical="center" wrapText="1"/>
      <protection locked="0"/>
    </xf>
    <xf numFmtId="0" fontId="109" fillId="32" borderId="37" xfId="0" applyFont="1" applyFill="1" applyBorder="1" applyAlignment="1" applyProtection="1">
      <alignment vertical="center" wrapText="1"/>
      <protection locked="0"/>
    </xf>
    <xf numFmtId="0" fontId="0" fillId="0" borderId="37" xfId="0" applyBorder="1" applyAlignment="1" applyProtection="1">
      <alignment wrapText="1"/>
      <protection locked="0"/>
    </xf>
    <xf numFmtId="0" fontId="0" fillId="0" borderId="38" xfId="0" applyBorder="1" applyAlignment="1" applyProtection="1">
      <alignment wrapText="1"/>
      <protection locked="0"/>
    </xf>
    <xf numFmtId="0" fontId="0" fillId="0" borderId="23" xfId="0" applyBorder="1" applyAlignment="1" applyProtection="1">
      <alignment horizontal="center" wrapText="1"/>
      <protection/>
    </xf>
    <xf numFmtId="0" fontId="0" fillId="0" borderId="25" xfId="0" applyBorder="1" applyAlignment="1" applyProtection="1">
      <alignment horizontal="center" wrapText="1"/>
      <protection/>
    </xf>
    <xf numFmtId="0" fontId="109" fillId="32" borderId="36" xfId="0" applyFont="1" applyFill="1" applyBorder="1" applyAlignment="1" applyProtection="1">
      <alignment horizontal="left" wrapText="1"/>
      <protection locked="0"/>
    </xf>
    <xf numFmtId="0" fontId="0" fillId="0" borderId="37" xfId="0" applyBorder="1" applyAlignment="1" applyProtection="1">
      <alignment horizontal="left" wrapText="1"/>
      <protection locked="0"/>
    </xf>
    <xf numFmtId="0" fontId="0" fillId="0" borderId="38" xfId="0" applyBorder="1" applyAlignment="1" applyProtection="1">
      <alignment horizontal="left" wrapText="1"/>
      <protection locked="0"/>
    </xf>
    <xf numFmtId="0" fontId="109" fillId="0" borderId="0" xfId="0" applyFont="1" applyBorder="1" applyAlignment="1" applyProtection="1">
      <alignment horizontal="left" wrapText="1"/>
      <protection/>
    </xf>
    <xf numFmtId="0" fontId="0" fillId="0" borderId="0" xfId="0" applyAlignment="1" applyProtection="1">
      <alignment horizontal="left" wrapText="1"/>
      <protection/>
    </xf>
    <xf numFmtId="0" fontId="0" fillId="0" borderId="20" xfId="0" applyBorder="1" applyAlignment="1" applyProtection="1">
      <alignment horizontal="left" wrapText="1"/>
      <protection/>
    </xf>
    <xf numFmtId="0" fontId="0" fillId="0" borderId="69" xfId="0" applyBorder="1" applyAlignment="1" applyProtection="1">
      <alignment horizontal="center" vertical="center" wrapText="1"/>
      <protection/>
    </xf>
    <xf numFmtId="8" fontId="113" fillId="0" borderId="36" xfId="0" applyNumberFormat="1" applyFont="1"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0" fillId="0" borderId="20" xfId="0" applyBorder="1" applyAlignment="1" applyProtection="1">
      <alignment wrapText="1"/>
      <protection/>
    </xf>
    <xf numFmtId="0" fontId="109" fillId="0" borderId="19" xfId="0" applyFont="1" applyBorder="1" applyAlignment="1" applyProtection="1">
      <alignment vertical="top" wrapText="1"/>
      <protection/>
    </xf>
    <xf numFmtId="0" fontId="0" fillId="0" borderId="0" xfId="0" applyBorder="1" applyAlignment="1" applyProtection="1">
      <alignment vertical="top" wrapText="1"/>
      <protection/>
    </xf>
    <xf numFmtId="0" fontId="109" fillId="0" borderId="0" xfId="0" applyFont="1" applyBorder="1" applyAlignment="1" applyProtection="1">
      <alignment wrapText="1"/>
      <protection/>
    </xf>
    <xf numFmtId="164" fontId="113" fillId="0" borderId="48" xfId="0" applyNumberFormat="1" applyFont="1" applyBorder="1" applyAlignment="1" applyProtection="1">
      <alignment wrapText="1"/>
      <protection/>
    </xf>
    <xf numFmtId="164" fontId="113" fillId="0" borderId="53" xfId="0" applyNumberFormat="1" applyFont="1" applyBorder="1" applyAlignment="1" applyProtection="1">
      <alignment wrapText="1"/>
      <protection/>
    </xf>
    <xf numFmtId="0" fontId="3" fillId="0" borderId="36" xfId="0" applyFont="1" applyBorder="1" applyAlignment="1" applyProtection="1">
      <alignment horizontal="center" vertical="center" wrapText="1"/>
      <protection/>
    </xf>
    <xf numFmtId="0" fontId="3" fillId="0" borderId="37" xfId="0" applyFont="1"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60" fillId="0" borderId="0" xfId="0" applyFont="1" applyBorder="1" applyAlignment="1" applyProtection="1">
      <alignment horizontal="center" wrapText="1"/>
      <protection/>
    </xf>
    <xf numFmtId="0" fontId="61" fillId="0" borderId="0" xfId="0" applyFont="1" applyAlignment="1" applyProtection="1">
      <alignment horizontal="center" wrapText="1"/>
      <protection/>
    </xf>
    <xf numFmtId="0" fontId="38" fillId="0" borderId="0" xfId="0" applyFont="1" applyBorder="1" applyAlignment="1" applyProtection="1">
      <alignment horizontal="center" wrapText="1"/>
      <protection/>
    </xf>
    <xf numFmtId="0" fontId="62" fillId="0" borderId="0" xfId="0" applyFont="1" applyAlignment="1" applyProtection="1">
      <alignment horizontal="center" wrapText="1"/>
      <protection/>
    </xf>
    <xf numFmtId="0" fontId="4" fillId="0" borderId="0" xfId="0" applyFont="1" applyBorder="1" applyAlignment="1" applyProtection="1">
      <alignment horizontal="center" wrapText="1"/>
      <protection/>
    </xf>
    <xf numFmtId="0" fontId="6" fillId="0" borderId="0" xfId="0" applyFont="1" applyAlignment="1" applyProtection="1">
      <alignment horizontal="center" wrapText="1"/>
      <protection/>
    </xf>
    <xf numFmtId="0" fontId="6" fillId="0" borderId="0" xfId="0" applyFont="1" applyAlignment="1" applyProtection="1">
      <alignment wrapText="1"/>
      <protection/>
    </xf>
    <xf numFmtId="49" fontId="7" fillId="0" borderId="0" xfId="0" applyNumberFormat="1" applyFont="1" applyBorder="1" applyAlignment="1" applyProtection="1">
      <alignment horizontal="left"/>
      <protection/>
    </xf>
    <xf numFmtId="0" fontId="4" fillId="5" borderId="22" xfId="0" applyFont="1" applyFill="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108" fillId="0" borderId="0" xfId="0" applyFont="1" applyAlignment="1" applyProtection="1">
      <alignment vertical="top" wrapText="1"/>
      <protection/>
    </xf>
    <xf numFmtId="0" fontId="106" fillId="6" borderId="0" xfId="0" applyFont="1" applyFill="1" applyAlignment="1" applyProtection="1">
      <alignment horizontal="center"/>
      <protection/>
    </xf>
    <xf numFmtId="164" fontId="0" fillId="0" borderId="51" xfId="0" applyNumberFormat="1" applyBorder="1" applyAlignment="1" applyProtection="1">
      <alignment/>
      <protection/>
    </xf>
    <xf numFmtId="164" fontId="0" fillId="0" borderId="53" xfId="0" applyNumberFormat="1" applyBorder="1" applyAlignment="1" applyProtection="1">
      <alignment/>
      <protection/>
    </xf>
    <xf numFmtId="0" fontId="0" fillId="0" borderId="48" xfId="0" applyBorder="1" applyAlignment="1" applyProtection="1">
      <alignment wrapText="1"/>
      <protection/>
    </xf>
    <xf numFmtId="0" fontId="128" fillId="0" borderId="15" xfId="0" applyFont="1" applyBorder="1" applyAlignment="1" applyProtection="1">
      <alignment horizontal="left"/>
      <protection/>
    </xf>
    <xf numFmtId="0" fontId="127" fillId="0" borderId="15" xfId="0" applyFont="1" applyBorder="1" applyAlignment="1" applyProtection="1">
      <alignment horizontal="left"/>
      <protection/>
    </xf>
    <xf numFmtId="0" fontId="129" fillId="0" borderId="15" xfId="0" applyFont="1" applyBorder="1" applyAlignment="1" applyProtection="1">
      <alignment horizontal="left"/>
      <protection/>
    </xf>
    <xf numFmtId="0" fontId="0" fillId="0" borderId="15" xfId="0" applyBorder="1" applyAlignment="1" applyProtection="1">
      <alignment horizontal="left"/>
      <protection/>
    </xf>
    <xf numFmtId="0" fontId="109" fillId="32" borderId="23" xfId="0" applyFont="1" applyFill="1" applyBorder="1" applyAlignment="1" applyProtection="1">
      <alignment vertical="top" wrapText="1"/>
      <protection locked="0"/>
    </xf>
    <xf numFmtId="0" fontId="109" fillId="32" borderId="25" xfId="0" applyFont="1" applyFill="1" applyBorder="1" applyAlignment="1" applyProtection="1">
      <alignment vertical="top" wrapText="1"/>
      <protection locked="0"/>
    </xf>
    <xf numFmtId="0" fontId="109" fillId="32" borderId="19" xfId="0" applyFont="1" applyFill="1" applyBorder="1" applyAlignment="1" applyProtection="1">
      <alignment vertical="top" wrapText="1"/>
      <protection locked="0"/>
    </xf>
    <xf numFmtId="0" fontId="109" fillId="32" borderId="20" xfId="0" applyFont="1" applyFill="1" applyBorder="1" applyAlignment="1" applyProtection="1">
      <alignment vertical="top" wrapText="1"/>
      <protection locked="0"/>
    </xf>
    <xf numFmtId="0" fontId="109" fillId="32" borderId="21" xfId="0" applyFont="1" applyFill="1" applyBorder="1" applyAlignment="1" applyProtection="1">
      <alignment vertical="top" wrapText="1"/>
      <protection locked="0"/>
    </xf>
    <xf numFmtId="0" fontId="109" fillId="32" borderId="18" xfId="0" applyFont="1" applyFill="1" applyBorder="1" applyAlignment="1" applyProtection="1">
      <alignment vertical="top" wrapText="1"/>
      <protection locked="0"/>
    </xf>
    <xf numFmtId="0" fontId="109" fillId="32" borderId="24" xfId="0" applyFont="1" applyFill="1" applyBorder="1" applyAlignment="1" applyProtection="1">
      <alignment vertical="top" wrapText="1"/>
      <protection locked="0"/>
    </xf>
    <xf numFmtId="0" fontId="106" fillId="16" borderId="19" xfId="0" applyFont="1" applyFill="1" applyBorder="1" applyAlignment="1" applyProtection="1">
      <alignment horizontal="right" wrapText="1"/>
      <protection/>
    </xf>
    <xf numFmtId="0" fontId="0" fillId="16" borderId="0" xfId="0" applyFill="1" applyBorder="1" applyAlignment="1" applyProtection="1">
      <alignment horizontal="right" wrapText="1"/>
      <protection/>
    </xf>
    <xf numFmtId="0" fontId="0" fillId="16" borderId="20" xfId="0" applyFill="1" applyBorder="1" applyAlignment="1" applyProtection="1">
      <alignment horizontal="right" wrapText="1"/>
      <protection/>
    </xf>
    <xf numFmtId="40" fontId="109" fillId="32" borderId="36" xfId="0" applyNumberFormat="1" applyFont="1" applyFill="1" applyBorder="1" applyAlignment="1" applyProtection="1">
      <alignment/>
      <protection locked="0"/>
    </xf>
    <xf numFmtId="40" fontId="109" fillId="32" borderId="38" xfId="0" applyNumberFormat="1" applyFont="1" applyFill="1" applyBorder="1" applyAlignment="1" applyProtection="1">
      <alignment/>
      <protection locked="0"/>
    </xf>
    <xf numFmtId="0" fontId="106" fillId="19" borderId="19" xfId="0" applyFont="1" applyFill="1" applyBorder="1" applyAlignment="1" applyProtection="1">
      <alignment horizontal="right" wrapText="1"/>
      <protection/>
    </xf>
    <xf numFmtId="0" fontId="0" fillId="19" borderId="0" xfId="0" applyFill="1" applyBorder="1" applyAlignment="1" applyProtection="1">
      <alignment horizontal="right" wrapText="1"/>
      <protection/>
    </xf>
    <xf numFmtId="0" fontId="0" fillId="19" borderId="20" xfId="0" applyFill="1" applyBorder="1" applyAlignment="1" applyProtection="1">
      <alignment horizontal="right" wrapText="1"/>
      <protection/>
    </xf>
    <xf numFmtId="40" fontId="109" fillId="32" borderId="36" xfId="0" applyNumberFormat="1" applyFont="1" applyFill="1" applyBorder="1" applyAlignment="1" applyProtection="1">
      <alignment vertical="top" wrapText="1"/>
      <protection locked="0"/>
    </xf>
    <xf numFmtId="40" fontId="109" fillId="32" borderId="38" xfId="0" applyNumberFormat="1" applyFont="1" applyFill="1" applyBorder="1" applyAlignment="1" applyProtection="1">
      <alignment vertical="top" wrapText="1"/>
      <protection locked="0"/>
    </xf>
    <xf numFmtId="0" fontId="106" fillId="5" borderId="19" xfId="0" applyFont="1" applyFill="1" applyBorder="1" applyAlignment="1" applyProtection="1">
      <alignment horizontal="right" wrapText="1"/>
      <protection/>
    </xf>
    <xf numFmtId="0" fontId="0" fillId="5" borderId="0" xfId="0" applyFill="1" applyBorder="1" applyAlignment="1" applyProtection="1">
      <alignment horizontal="right" wrapText="1"/>
      <protection/>
    </xf>
    <xf numFmtId="0" fontId="0" fillId="5" borderId="20" xfId="0" applyFill="1" applyBorder="1" applyAlignment="1" applyProtection="1">
      <alignment horizontal="right" wrapText="1"/>
      <protection/>
    </xf>
    <xf numFmtId="0" fontId="106" fillId="35" borderId="19" xfId="0" applyFont="1" applyFill="1" applyBorder="1" applyAlignment="1" applyProtection="1">
      <alignment horizontal="right" wrapText="1"/>
      <protection/>
    </xf>
    <xf numFmtId="0" fontId="0" fillId="35" borderId="0" xfId="0" applyFill="1" applyBorder="1" applyAlignment="1" applyProtection="1">
      <alignment horizontal="right" wrapText="1"/>
      <protection/>
    </xf>
    <xf numFmtId="0" fontId="0" fillId="35" borderId="20" xfId="0" applyFill="1" applyBorder="1" applyAlignment="1" applyProtection="1">
      <alignment horizontal="right" wrapText="1"/>
      <protection/>
    </xf>
    <xf numFmtId="0" fontId="0" fillId="19" borderId="36" xfId="0" applyFill="1" applyBorder="1" applyAlignment="1" applyProtection="1">
      <alignment wrapText="1"/>
      <protection/>
    </xf>
    <xf numFmtId="0" fontId="0" fillId="19" borderId="37" xfId="0" applyFill="1" applyBorder="1" applyAlignment="1" applyProtection="1">
      <alignment wrapText="1"/>
      <protection/>
    </xf>
    <xf numFmtId="0" fontId="0" fillId="19" borderId="38" xfId="0" applyFill="1" applyBorder="1" applyAlignment="1" applyProtection="1">
      <alignment wrapText="1"/>
      <protection/>
    </xf>
    <xf numFmtId="0" fontId="0" fillId="5" borderId="36" xfId="0" applyFill="1" applyBorder="1" applyAlignment="1" applyProtection="1">
      <alignment wrapText="1"/>
      <protection/>
    </xf>
    <xf numFmtId="0" fontId="0" fillId="5" borderId="37" xfId="0" applyFill="1" applyBorder="1" applyAlignment="1" applyProtection="1">
      <alignment wrapText="1"/>
      <protection/>
    </xf>
    <xf numFmtId="0" fontId="0" fillId="5" borderId="38" xfId="0" applyFill="1" applyBorder="1" applyAlignment="1" applyProtection="1">
      <alignment wrapText="1"/>
      <protection/>
    </xf>
    <xf numFmtId="0" fontId="109" fillId="32" borderId="22" xfId="0" applyFont="1" applyFill="1" applyBorder="1" applyAlignment="1" applyProtection="1">
      <alignment wrapText="1"/>
      <protection locked="0"/>
    </xf>
    <xf numFmtId="0" fontId="109" fillId="32" borderId="23" xfId="0" applyFont="1" applyFill="1" applyBorder="1" applyAlignment="1" applyProtection="1">
      <alignment wrapText="1"/>
      <protection locked="0"/>
    </xf>
    <xf numFmtId="0" fontId="109" fillId="32" borderId="25" xfId="0" applyFont="1" applyFill="1" applyBorder="1" applyAlignment="1" applyProtection="1">
      <alignment wrapText="1"/>
      <protection locked="0"/>
    </xf>
    <xf numFmtId="0" fontId="109" fillId="32" borderId="19" xfId="0" applyFont="1" applyFill="1" applyBorder="1" applyAlignment="1" applyProtection="1">
      <alignment wrapText="1"/>
      <protection locked="0"/>
    </xf>
    <xf numFmtId="0" fontId="109" fillId="32" borderId="0" xfId="0" applyFont="1" applyFill="1" applyBorder="1" applyAlignment="1" applyProtection="1">
      <alignment wrapText="1"/>
      <protection locked="0"/>
    </xf>
    <xf numFmtId="0" fontId="109" fillId="32" borderId="20" xfId="0" applyFont="1" applyFill="1" applyBorder="1" applyAlignment="1" applyProtection="1">
      <alignment wrapText="1"/>
      <protection locked="0"/>
    </xf>
    <xf numFmtId="0" fontId="109" fillId="32" borderId="21" xfId="0" applyFont="1" applyFill="1" applyBorder="1" applyAlignment="1" applyProtection="1">
      <alignment wrapText="1"/>
      <protection locked="0"/>
    </xf>
    <xf numFmtId="0" fontId="109" fillId="32" borderId="18" xfId="0" applyFont="1" applyFill="1" applyBorder="1" applyAlignment="1" applyProtection="1">
      <alignment wrapText="1"/>
      <protection locked="0"/>
    </xf>
    <xf numFmtId="0" fontId="109" fillId="32" borderId="24" xfId="0" applyFont="1" applyFill="1" applyBorder="1" applyAlignment="1" applyProtection="1">
      <alignment wrapText="1"/>
      <protection locked="0"/>
    </xf>
    <xf numFmtId="0" fontId="138" fillId="0" borderId="36" xfId="0" applyFont="1" applyBorder="1" applyAlignment="1" applyProtection="1">
      <alignment horizontal="center" wrapText="1"/>
      <protection/>
    </xf>
    <xf numFmtId="0" fontId="138" fillId="0" borderId="37" xfId="0" applyFont="1" applyBorder="1" applyAlignment="1" applyProtection="1">
      <alignment horizontal="center" wrapText="1"/>
      <protection/>
    </xf>
    <xf numFmtId="0" fontId="138" fillId="0" borderId="38" xfId="0" applyFont="1" applyBorder="1" applyAlignment="1" applyProtection="1">
      <alignment horizontal="center" wrapText="1"/>
      <protection/>
    </xf>
    <xf numFmtId="0" fontId="153" fillId="0" borderId="0" xfId="0" applyFont="1" applyAlignment="1" applyProtection="1">
      <alignment wrapText="1"/>
      <protection/>
    </xf>
    <xf numFmtId="0" fontId="154" fillId="32" borderId="22" xfId="0" applyFont="1" applyFill="1" applyBorder="1" applyAlignment="1" applyProtection="1">
      <alignment vertical="top" wrapText="1"/>
      <protection locked="0"/>
    </xf>
    <xf numFmtId="0" fontId="154" fillId="32" borderId="23" xfId="0" applyFont="1" applyFill="1" applyBorder="1" applyAlignment="1" applyProtection="1">
      <alignment vertical="top" wrapText="1"/>
      <protection locked="0"/>
    </xf>
    <xf numFmtId="0" fontId="154" fillId="32" borderId="25" xfId="0" applyFont="1" applyFill="1" applyBorder="1" applyAlignment="1" applyProtection="1">
      <alignment vertical="top" wrapText="1"/>
      <protection locked="0"/>
    </xf>
    <xf numFmtId="0" fontId="154" fillId="32" borderId="19" xfId="0" applyFont="1" applyFill="1" applyBorder="1" applyAlignment="1" applyProtection="1">
      <alignment vertical="top" wrapText="1"/>
      <protection locked="0"/>
    </xf>
    <xf numFmtId="0" fontId="154" fillId="32" borderId="0" xfId="0" applyFont="1" applyFill="1" applyBorder="1" applyAlignment="1" applyProtection="1">
      <alignment vertical="top" wrapText="1"/>
      <protection locked="0"/>
    </xf>
    <xf numFmtId="0" fontId="154" fillId="32" borderId="20" xfId="0" applyFont="1" applyFill="1" applyBorder="1" applyAlignment="1" applyProtection="1">
      <alignment vertical="top" wrapText="1"/>
      <protection locked="0"/>
    </xf>
    <xf numFmtId="0" fontId="154" fillId="32" borderId="21" xfId="0" applyFont="1" applyFill="1" applyBorder="1" applyAlignment="1" applyProtection="1">
      <alignment vertical="top" wrapText="1"/>
      <protection locked="0"/>
    </xf>
    <xf numFmtId="0" fontId="154" fillId="32" borderId="18" xfId="0" applyFont="1" applyFill="1" applyBorder="1" applyAlignment="1" applyProtection="1">
      <alignment vertical="top" wrapText="1"/>
      <protection locked="0"/>
    </xf>
    <xf numFmtId="0" fontId="154" fillId="32" borderId="24" xfId="0" applyFont="1" applyFill="1" applyBorder="1" applyAlignment="1" applyProtection="1">
      <alignment vertical="top" wrapText="1"/>
      <protection locked="0"/>
    </xf>
    <xf numFmtId="0" fontId="0" fillId="16" borderId="36" xfId="0" applyFill="1" applyBorder="1" applyAlignment="1" applyProtection="1">
      <alignment wrapText="1"/>
      <protection/>
    </xf>
    <xf numFmtId="0" fontId="0" fillId="16" borderId="37" xfId="0" applyFill="1" applyBorder="1" applyAlignment="1" applyProtection="1">
      <alignment wrapText="1"/>
      <protection/>
    </xf>
    <xf numFmtId="0" fontId="0" fillId="16" borderId="38" xfId="0" applyFill="1" applyBorder="1" applyAlignment="1" applyProtection="1">
      <alignment wrapText="1"/>
      <protection/>
    </xf>
    <xf numFmtId="0" fontId="0" fillId="35" borderId="36" xfId="0" applyFill="1" applyBorder="1" applyAlignment="1" applyProtection="1">
      <alignment wrapText="1"/>
      <protection/>
    </xf>
    <xf numFmtId="0" fontId="0" fillId="35" borderId="37" xfId="0" applyFill="1" applyBorder="1" applyAlignment="1" applyProtection="1">
      <alignment wrapText="1"/>
      <protection/>
    </xf>
    <xf numFmtId="0" fontId="0" fillId="35" borderId="38" xfId="0" applyFill="1" applyBorder="1" applyAlignment="1" applyProtection="1">
      <alignment wrapText="1"/>
      <protection/>
    </xf>
    <xf numFmtId="0" fontId="0" fillId="0" borderId="29" xfId="0" applyBorder="1" applyAlignment="1">
      <alignment wrapText="1"/>
    </xf>
    <xf numFmtId="0" fontId="0" fillId="0" borderId="42" xfId="0" applyBorder="1" applyAlignment="1">
      <alignment wrapText="1"/>
    </xf>
    <xf numFmtId="0" fontId="0" fillId="0" borderId="12" xfId="0" applyBorder="1" applyAlignment="1">
      <alignment wrapText="1"/>
    </xf>
    <xf numFmtId="0" fontId="0" fillId="0" borderId="10" xfId="0"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17" xfId="0" applyBorder="1" applyAlignment="1">
      <alignment wrapText="1"/>
    </xf>
    <xf numFmtId="0" fontId="0" fillId="0" borderId="13" xfId="0" applyBorder="1" applyAlignment="1">
      <alignment wrapText="1"/>
    </xf>
    <xf numFmtId="0" fontId="0" fillId="0" borderId="14" xfId="0" applyBorder="1" applyAlignment="1">
      <alignment wrapText="1"/>
    </xf>
    <xf numFmtId="0" fontId="106" fillId="0" borderId="29" xfId="0" applyFont="1" applyBorder="1" applyAlignment="1">
      <alignment wrapText="1"/>
    </xf>
    <xf numFmtId="0" fontId="106" fillId="0" borderId="29" xfId="0" applyFont="1" applyBorder="1" applyAlignment="1">
      <alignment horizontal="center" wrapText="1"/>
    </xf>
    <xf numFmtId="0" fontId="106" fillId="0" borderId="42" xfId="0" applyFont="1" applyBorder="1" applyAlignment="1">
      <alignment horizontal="center" wrapText="1"/>
    </xf>
    <xf numFmtId="0" fontId="106" fillId="0" borderId="12" xfId="0" applyFont="1" applyBorder="1" applyAlignment="1">
      <alignment horizontal="center" wrapText="1"/>
    </xf>
    <xf numFmtId="0" fontId="0" fillId="0" borderId="0" xfId="0" applyAlignment="1">
      <alignment horizontal="center" wrapText="1"/>
    </xf>
    <xf numFmtId="0" fontId="0" fillId="0" borderId="15" xfId="0" applyBorder="1" applyAlignment="1">
      <alignment wrapText="1"/>
    </xf>
    <xf numFmtId="0" fontId="0" fillId="0" borderId="48" xfId="0" applyBorder="1" applyAlignment="1">
      <alignment wrapText="1"/>
    </xf>
    <xf numFmtId="0" fontId="0" fillId="0" borderId="51" xfId="0" applyBorder="1" applyAlignment="1">
      <alignment wrapText="1"/>
    </xf>
    <xf numFmtId="0" fontId="0" fillId="0" borderId="53" xfId="0" applyBorder="1" applyAlignment="1">
      <alignment wrapText="1"/>
    </xf>
    <xf numFmtId="164" fontId="155" fillId="0" borderId="63" xfId="0" applyNumberFormat="1" applyFont="1" applyBorder="1" applyAlignment="1" applyProtection="1">
      <alignment wrapText="1"/>
      <protection/>
    </xf>
    <xf numFmtId="164" fontId="155" fillId="0" borderId="38" xfId="0" applyNumberFormat="1" applyFont="1" applyBorder="1" applyAlignment="1" applyProtection="1">
      <alignment wrapText="1"/>
      <protection/>
    </xf>
    <xf numFmtId="0" fontId="124" fillId="0" borderId="36" xfId="0" applyFont="1" applyBorder="1" applyAlignment="1" applyProtection="1">
      <alignment wrapText="1"/>
      <protection/>
    </xf>
    <xf numFmtId="0" fontId="124" fillId="0" borderId="37" xfId="0" applyFont="1" applyBorder="1" applyAlignment="1" applyProtection="1">
      <alignment wrapText="1"/>
      <protection/>
    </xf>
    <xf numFmtId="0" fontId="123" fillId="0" borderId="0" xfId="0" applyFont="1" applyAlignment="1" applyProtection="1">
      <alignment vertical="center" wrapText="1"/>
      <protection/>
    </xf>
    <xf numFmtId="0" fontId="123" fillId="0" borderId="0" xfId="0" applyFont="1" applyAlignment="1" applyProtection="1">
      <alignment wrapText="1"/>
      <protection/>
    </xf>
    <xf numFmtId="0" fontId="54" fillId="0" borderId="0" xfId="53" applyFont="1" applyAlignment="1" applyProtection="1">
      <alignment vertical="center" wrapText="1"/>
      <protection/>
    </xf>
    <xf numFmtId="0" fontId="54" fillId="0" borderId="0" xfId="0" applyFont="1" applyAlignment="1" applyProtection="1">
      <alignment wrapText="1"/>
      <protection/>
    </xf>
    <xf numFmtId="0" fontId="124" fillId="2" borderId="22" xfId="0" applyFont="1" applyFill="1" applyBorder="1" applyAlignment="1" applyProtection="1">
      <alignment horizontal="center" wrapText="1"/>
      <protection/>
    </xf>
    <xf numFmtId="0" fontId="124" fillId="2" borderId="23" xfId="0" applyFont="1" applyFill="1" applyBorder="1" applyAlignment="1" applyProtection="1">
      <alignment horizontal="center" wrapText="1"/>
      <protection/>
    </xf>
    <xf numFmtId="0" fontId="124" fillId="2" borderId="25" xfId="0" applyFont="1" applyFill="1" applyBorder="1" applyAlignment="1" applyProtection="1">
      <alignment horizontal="center" wrapText="1"/>
      <protection/>
    </xf>
    <xf numFmtId="8" fontId="156" fillId="0" borderId="63" xfId="0" applyNumberFormat="1" applyFont="1" applyBorder="1" applyAlignment="1" applyProtection="1">
      <alignment horizontal="right" wrapText="1"/>
      <protection/>
    </xf>
    <xf numFmtId="8" fontId="156" fillId="0" borderId="38" xfId="0" applyNumberFormat="1" applyFont="1" applyBorder="1" applyAlignment="1" applyProtection="1">
      <alignment horizontal="right" wrapText="1"/>
      <protection/>
    </xf>
    <xf numFmtId="0" fontId="124" fillId="0" borderId="36" xfId="0" applyFont="1" applyBorder="1" applyAlignment="1" applyProtection="1">
      <alignment/>
      <protection/>
    </xf>
    <xf numFmtId="0" fontId="124" fillId="0" borderId="37" xfId="0" applyFont="1" applyBorder="1" applyAlignment="1" applyProtection="1">
      <alignment/>
      <protection/>
    </xf>
    <xf numFmtId="8" fontId="108" fillId="0" borderId="36" xfId="0" applyNumberFormat="1" applyFont="1" applyBorder="1" applyAlignment="1" applyProtection="1">
      <alignment horizontal="center" vertical="center"/>
      <protection/>
    </xf>
    <xf numFmtId="0" fontId="108" fillId="0" borderId="38" xfId="0" applyFont="1" applyBorder="1" applyAlignment="1" applyProtection="1">
      <alignment horizontal="center" vertical="center"/>
      <protection/>
    </xf>
    <xf numFmtId="164" fontId="124" fillId="0" borderId="63" xfId="0" applyNumberFormat="1" applyFont="1" applyBorder="1" applyAlignment="1" applyProtection="1">
      <alignment wrapText="1"/>
      <protection/>
    </xf>
    <xf numFmtId="164" fontId="124" fillId="0" borderId="38" xfId="0" applyNumberFormat="1" applyFont="1" applyBorder="1" applyAlignment="1" applyProtection="1">
      <alignment wrapText="1"/>
      <protection/>
    </xf>
    <xf numFmtId="0" fontId="124" fillId="7" borderId="22" xfId="0" applyFont="1" applyFill="1" applyBorder="1" applyAlignment="1" applyProtection="1">
      <alignment horizontal="center"/>
      <protection/>
    </xf>
    <xf numFmtId="0" fontId="124" fillId="7" borderId="23" xfId="0" applyFont="1" applyFill="1" applyBorder="1" applyAlignment="1" applyProtection="1">
      <alignment horizontal="center"/>
      <protection/>
    </xf>
    <xf numFmtId="0" fontId="124" fillId="7" borderId="25" xfId="0" applyFont="1" applyFill="1" applyBorder="1" applyAlignment="1" applyProtection="1">
      <alignment horizontal="center"/>
      <protection/>
    </xf>
    <xf numFmtId="0" fontId="138" fillId="0" borderId="0" xfId="0" applyFont="1" applyAlignment="1" applyProtection="1">
      <alignment horizontal="center"/>
      <protection/>
    </xf>
    <xf numFmtId="0" fontId="111" fillId="38" borderId="0" xfId="0" applyFont="1" applyFill="1" applyAlignment="1" applyProtection="1">
      <alignment horizontal="center" vertical="center"/>
      <protection/>
    </xf>
    <xf numFmtId="0" fontId="106" fillId="38" borderId="0" xfId="0" applyFont="1" applyFill="1" applyAlignment="1" applyProtection="1">
      <alignment horizontal="center"/>
      <protection/>
    </xf>
    <xf numFmtId="0" fontId="106" fillId="38" borderId="13" xfId="0" applyFont="1" applyFill="1" applyBorder="1" applyAlignment="1" applyProtection="1">
      <alignment horizontal="center"/>
      <protection/>
    </xf>
    <xf numFmtId="0" fontId="124" fillId="22" borderId="0" xfId="0" applyFont="1" applyFill="1" applyAlignment="1" applyProtection="1">
      <alignment horizontal="center" vertical="center"/>
      <protection/>
    </xf>
    <xf numFmtId="0" fontId="124" fillId="22" borderId="0" xfId="0" applyFont="1" applyFill="1" applyAlignment="1" applyProtection="1">
      <alignment horizontal="center"/>
      <protection/>
    </xf>
    <xf numFmtId="0" fontId="124" fillId="0" borderId="0" xfId="0" applyFont="1" applyAlignment="1" applyProtection="1">
      <alignment horizontal="center" wrapText="1"/>
      <protection/>
    </xf>
    <xf numFmtId="0" fontId="111" fillId="0" borderId="0" xfId="0" applyFont="1" applyAlignment="1" applyProtection="1">
      <alignment horizontal="left" vertical="center" wrapText="1"/>
      <protection/>
    </xf>
    <xf numFmtId="0" fontId="123" fillId="0" borderId="0" xfId="0" applyFont="1" applyAlignment="1" applyProtection="1">
      <alignment vertical="top" wrapText="1"/>
      <protection/>
    </xf>
    <xf numFmtId="0" fontId="0" fillId="0" borderId="0" xfId="0" applyFont="1" applyAlignment="1" applyProtection="1">
      <alignment vertical="top" wrapText="1"/>
      <protection/>
    </xf>
    <xf numFmtId="0" fontId="123" fillId="0" borderId="36" xfId="0" applyNumberFormat="1" applyFont="1" applyBorder="1" applyAlignment="1" applyProtection="1">
      <alignment horizontal="left" vertical="center" wrapText="1"/>
      <protection/>
    </xf>
    <xf numFmtId="0" fontId="0" fillId="0" borderId="37" xfId="0" applyBorder="1" applyAlignment="1" applyProtection="1">
      <alignment horizontal="left" wrapText="1"/>
      <protection/>
    </xf>
    <xf numFmtId="0" fontId="0" fillId="0" borderId="38" xfId="0" applyBorder="1" applyAlignment="1" applyProtection="1">
      <alignment horizontal="left" wrapText="1"/>
      <protection/>
    </xf>
    <xf numFmtId="0" fontId="123" fillId="0" borderId="36" xfId="0" applyFont="1" applyBorder="1" applyAlignment="1" applyProtection="1">
      <alignment horizontal="left" vertical="center"/>
      <protection/>
    </xf>
    <xf numFmtId="0" fontId="0" fillId="0" borderId="37" xfId="0" applyBorder="1" applyAlignment="1" applyProtection="1">
      <alignment horizontal="left"/>
      <protection/>
    </xf>
    <xf numFmtId="0" fontId="0" fillId="0" borderId="38" xfId="0" applyBorder="1" applyAlignment="1" applyProtection="1">
      <alignment horizontal="left"/>
      <protection/>
    </xf>
    <xf numFmtId="165" fontId="123" fillId="0" borderId="0" xfId="0" applyNumberFormat="1" applyFont="1" applyAlignment="1" applyProtection="1">
      <alignment horizontal="center" wrapText="1"/>
      <protection/>
    </xf>
    <xf numFmtId="0" fontId="123" fillId="32" borderId="37" xfId="0" applyFont="1" applyFill="1" applyBorder="1" applyAlignment="1" applyProtection="1">
      <alignment vertical="center" wrapText="1"/>
      <protection/>
    </xf>
    <xf numFmtId="0" fontId="0" fillId="32" borderId="37" xfId="0" applyFill="1" applyBorder="1" applyAlignment="1" applyProtection="1">
      <alignment vertical="center" wrapText="1"/>
      <protection/>
    </xf>
    <xf numFmtId="0" fontId="0" fillId="32" borderId="38" xfId="0" applyFill="1" applyBorder="1" applyAlignment="1" applyProtection="1">
      <alignment vertical="center" wrapText="1"/>
      <protection/>
    </xf>
    <xf numFmtId="0" fontId="108" fillId="0" borderId="36" xfId="0" applyFont="1" applyBorder="1" applyAlignment="1" applyProtection="1">
      <alignment horizontal="left" vertical="center" wrapText="1"/>
      <protection/>
    </xf>
    <xf numFmtId="0" fontId="108" fillId="0" borderId="37" xfId="0" applyFont="1" applyBorder="1" applyAlignment="1" applyProtection="1">
      <alignment horizontal="left" vertical="center" wrapText="1"/>
      <protection/>
    </xf>
    <xf numFmtId="0" fontId="108" fillId="0" borderId="37" xfId="0" applyFont="1" applyBorder="1" applyAlignment="1" applyProtection="1">
      <alignment horizontal="left" wrapText="1"/>
      <protection/>
    </xf>
    <xf numFmtId="8" fontId="108" fillId="0" borderId="36" xfId="0" applyNumberFormat="1" applyFont="1" applyBorder="1" applyAlignment="1" applyProtection="1">
      <alignment horizontal="right" vertical="center" wrapText="1"/>
      <protection/>
    </xf>
    <xf numFmtId="0" fontId="108" fillId="0" borderId="38" xfId="0" applyFont="1" applyBorder="1" applyAlignment="1" applyProtection="1">
      <alignment horizontal="right" vertical="center" wrapText="1"/>
      <protection/>
    </xf>
    <xf numFmtId="0" fontId="123" fillId="0" borderId="0" xfId="0" applyFont="1" applyAlignment="1" applyProtection="1">
      <alignment/>
      <protection/>
    </xf>
    <xf numFmtId="0" fontId="123" fillId="0" borderId="42" xfId="0" applyFont="1" applyBorder="1" applyAlignment="1" applyProtection="1">
      <alignment horizontal="center"/>
      <protection/>
    </xf>
    <xf numFmtId="0" fontId="111" fillId="38" borderId="48" xfId="0" applyFont="1" applyFill="1" applyBorder="1" applyAlignment="1" applyProtection="1">
      <alignment horizontal="center" vertical="center" wrapText="1"/>
      <protection/>
    </xf>
    <xf numFmtId="0" fontId="111" fillId="38" borderId="51" xfId="0" applyFont="1" applyFill="1" applyBorder="1" applyAlignment="1" applyProtection="1">
      <alignment horizontal="center" vertical="center" wrapText="1"/>
      <protection/>
    </xf>
    <xf numFmtId="0" fontId="111" fillId="38" borderId="53" xfId="0" applyFont="1" applyFill="1" applyBorder="1" applyAlignment="1" applyProtection="1">
      <alignment horizontal="center" vertical="center" wrapText="1"/>
      <protection/>
    </xf>
    <xf numFmtId="0" fontId="0" fillId="0" borderId="0" xfId="0" applyAlignment="1">
      <alignment vertical="top" wrapText="1"/>
    </xf>
    <xf numFmtId="0" fontId="126" fillId="0" borderId="0" xfId="0" applyFont="1" applyAlignment="1" applyProtection="1">
      <alignment vertical="center" wrapText="1"/>
      <protection/>
    </xf>
    <xf numFmtId="0" fontId="0" fillId="0" borderId="0" xfId="0" applyAlignment="1">
      <alignment wrapText="1"/>
    </xf>
    <xf numFmtId="0" fontId="123" fillId="33" borderId="37" xfId="0" applyFont="1" applyFill="1"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8" fontId="157" fillId="0" borderId="63" xfId="0" applyNumberFormat="1" applyFont="1" applyBorder="1" applyAlignment="1" applyProtection="1">
      <alignment wrapText="1"/>
      <protection/>
    </xf>
    <xf numFmtId="8" fontId="157" fillId="0" borderId="38" xfId="0" applyNumberFormat="1" applyFont="1" applyBorder="1" applyAlignment="1" applyProtection="1">
      <alignment wrapText="1"/>
      <protection/>
    </xf>
    <xf numFmtId="0" fontId="111" fillId="38" borderId="29" xfId="0" applyFont="1" applyFill="1" applyBorder="1" applyAlignment="1" applyProtection="1">
      <alignment horizontal="center" vertical="center" wrapText="1"/>
      <protection/>
    </xf>
    <xf numFmtId="0" fontId="106" fillId="38" borderId="42" xfId="0" applyFont="1" applyFill="1" applyBorder="1" applyAlignment="1" applyProtection="1">
      <alignment horizontal="center" wrapText="1"/>
      <protection/>
    </xf>
    <xf numFmtId="0" fontId="106" fillId="38" borderId="17" xfId="0" applyFont="1" applyFill="1" applyBorder="1" applyAlignment="1" applyProtection="1">
      <alignment horizontal="center" wrapText="1"/>
      <protection/>
    </xf>
    <xf numFmtId="0" fontId="106" fillId="38" borderId="13" xfId="0" applyFont="1" applyFill="1" applyBorder="1" applyAlignment="1" applyProtection="1">
      <alignment horizontal="center" wrapText="1"/>
      <protection/>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75"/>
          <c:y val="0.11425"/>
          <c:w val="0.5095"/>
          <c:h val="0.764"/>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howLegendKey val="0"/>
            <c:showVal val="1"/>
            <c:showBubbleSize val="0"/>
            <c:showCatName val="1"/>
            <c:showSerName val="0"/>
            <c:showLeaderLines val="1"/>
            <c:showPercent val="0"/>
          </c:dLbls>
          <c:cat>
            <c:strRef>
              <c:f>'Financial Compliance'!$A$6:$A$10</c:f>
              <c:strCache/>
            </c:strRef>
          </c:cat>
          <c:val>
            <c:numRef>
              <c:f>'Financial Compliance'!$B$6:$B$10</c:f>
              <c:numCache/>
            </c:numRef>
          </c:val>
        </c:ser>
      </c:pieChart>
      <c:spPr>
        <a:noFill/>
        <a:ln>
          <a:noFill/>
        </a:ln>
      </c:spPr>
    </c:plotArea>
    <c:legend>
      <c:legendPos val="r"/>
      <c:layout>
        <c:manualLayout>
          <c:xMode val="edge"/>
          <c:yMode val="edge"/>
          <c:x val="0.6545"/>
          <c:y val="0.125"/>
          <c:w val="0.33325"/>
          <c:h val="0.73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75"/>
          <c:y val="0.157"/>
          <c:w val="0.5095"/>
          <c:h val="0.678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howLegendKey val="0"/>
            <c:showVal val="1"/>
            <c:showBubbleSize val="0"/>
            <c:showCatName val="1"/>
            <c:showSerName val="0"/>
            <c:showLeaderLines val="1"/>
            <c:showPercent val="0"/>
          </c:dLbls>
          <c:cat>
            <c:strRef>
              <c:f>'Financial Compliance'!$A$25:$A$29</c:f>
              <c:strCache/>
            </c:strRef>
          </c:cat>
          <c:val>
            <c:numRef>
              <c:f>'Financial Compliance'!$B$25:$B$29</c:f>
              <c:numCache/>
            </c:numRef>
          </c:val>
        </c:ser>
      </c:pieChart>
      <c:spPr>
        <a:noFill/>
        <a:ln>
          <a:noFill/>
        </a:ln>
      </c:spPr>
    </c:plotArea>
    <c:legend>
      <c:legendPos val="r"/>
      <c:layout>
        <c:manualLayout>
          <c:xMode val="edge"/>
          <c:yMode val="edge"/>
          <c:x val="0.6545"/>
          <c:y val="0.036"/>
          <c:w val="0.33325"/>
          <c:h val="0.9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225"/>
          <c:y val="0.093"/>
          <c:w val="0.441"/>
          <c:h val="0.803"/>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howLegendKey val="0"/>
            <c:showVal val="1"/>
            <c:showBubbleSize val="0"/>
            <c:showCatName val="1"/>
            <c:showSerName val="0"/>
            <c:showLeaderLines val="1"/>
            <c:showPercent val="0"/>
          </c:dLbls>
          <c:cat>
            <c:strRef>
              <c:f>'Financial Compliance'!$A$6:$A$10</c:f>
              <c:strCache>
                <c:ptCount val="5"/>
                <c:pt idx="0">
                  <c:v>Indirect Costs</c:v>
                </c:pt>
                <c:pt idx="1">
                  <c:v>Family Support</c:v>
                </c:pt>
                <c:pt idx="2">
                  <c:v>Family Preservation</c:v>
                </c:pt>
                <c:pt idx="3">
                  <c:v>Family Reunification</c:v>
                </c:pt>
                <c:pt idx="4">
                  <c:v>Adoption Promotion &amp; Support </c:v>
                </c:pt>
              </c:strCache>
            </c:strRef>
          </c:cat>
          <c:val>
            <c:numRef>
              <c:f>'Financial Compliance'!$B$6:$B$10</c:f>
              <c:numCache>
                <c:ptCount val="5"/>
                <c:pt idx="0">
                  <c:v>0</c:v>
                </c:pt>
                <c:pt idx="1">
                  <c:v>0</c:v>
                </c:pt>
                <c:pt idx="2">
                  <c:v>0</c:v>
                </c:pt>
                <c:pt idx="3">
                  <c:v>0</c:v>
                </c:pt>
                <c:pt idx="4">
                  <c:v>0</c:v>
                </c:pt>
              </c:numCache>
            </c:numRef>
          </c:val>
        </c:ser>
      </c:pieChart>
      <c:spPr>
        <a:noFill/>
        <a:ln>
          <a:noFill/>
        </a:ln>
      </c:spPr>
    </c:plotArea>
    <c:legend>
      <c:legendPos val="r"/>
      <c:layout>
        <c:manualLayout>
          <c:xMode val="edge"/>
          <c:yMode val="edge"/>
          <c:x val="0.71875"/>
          <c:y val="0.1605"/>
          <c:w val="0.272"/>
          <c:h val="0.66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75"/>
          <c:y val="0.093"/>
          <c:w val="0.5005"/>
          <c:h val="0.81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howLegendKey val="0"/>
            <c:showVal val="1"/>
            <c:showBubbleSize val="0"/>
            <c:showCatName val="1"/>
            <c:showSerName val="0"/>
            <c:showLeaderLines val="1"/>
            <c:showPercent val="0"/>
          </c:dLbls>
          <c:cat>
            <c:strRef>
              <c:f>'Financial Compliance'!$A$25:$A$29</c:f>
              <c:strCache>
                <c:ptCount val="5"/>
                <c:pt idx="0">
                  <c:v>Percent Amt. for Indirect Costs</c:v>
                </c:pt>
                <c:pt idx="1">
                  <c:v>Percent Amt. for Family Support</c:v>
                </c:pt>
                <c:pt idx="2">
                  <c:v>Percent Amt. for Family Preservation</c:v>
                </c:pt>
                <c:pt idx="3">
                  <c:v>Percent Amt. for Family Reunification</c:v>
                </c:pt>
                <c:pt idx="4">
                  <c:v>Percent Amt. for Adoption Promotion &amp; Support </c:v>
                </c:pt>
              </c:strCache>
            </c:strRef>
          </c:cat>
          <c:val>
            <c:numRef>
              <c:f>'Financial Compliance'!$B$25:$B$29</c:f>
              <c:numCache>
                <c:ptCount val="5"/>
                <c:pt idx="0">
                  <c:v>0</c:v>
                </c:pt>
                <c:pt idx="1">
                  <c:v>0</c:v>
                </c:pt>
                <c:pt idx="2">
                  <c:v>0</c:v>
                </c:pt>
                <c:pt idx="3">
                  <c:v>0</c:v>
                </c:pt>
                <c:pt idx="4">
                  <c:v>0</c:v>
                </c:pt>
              </c:numCache>
            </c:numRef>
          </c:val>
        </c:ser>
      </c:pieChart>
      <c:spPr>
        <a:noFill/>
        <a:ln>
          <a:noFill/>
        </a:ln>
      </c:spPr>
    </c:plotArea>
    <c:legend>
      <c:legendPos val="r"/>
      <c:layout>
        <c:manualLayout>
          <c:xMode val="edge"/>
          <c:yMode val="edge"/>
          <c:x val="0.646"/>
          <c:y val="0.19825"/>
          <c:w val="0.345"/>
          <c:h val="0.59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225"/>
          <c:y val="0.093"/>
          <c:w val="0.453"/>
          <c:h val="0.803"/>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howLegendKey val="0"/>
            <c:showVal val="1"/>
            <c:showBubbleSize val="0"/>
            <c:showCatName val="1"/>
            <c:showSerName val="0"/>
            <c:showLeaderLines val="1"/>
            <c:showPercent val="0"/>
          </c:dLbls>
          <c:cat>
            <c:strRef>
              <c:f>'Financial Compliance'!$A$6:$A$10</c:f>
              <c:strCache>
                <c:ptCount val="5"/>
                <c:pt idx="0">
                  <c:v>Indirect Costs</c:v>
                </c:pt>
                <c:pt idx="1">
                  <c:v>Family Support</c:v>
                </c:pt>
                <c:pt idx="2">
                  <c:v>Family Preservation</c:v>
                </c:pt>
                <c:pt idx="3">
                  <c:v>Family Reunification</c:v>
                </c:pt>
                <c:pt idx="4">
                  <c:v>Adoption Promotion &amp; Support </c:v>
                </c:pt>
              </c:strCache>
            </c:strRef>
          </c:cat>
          <c:val>
            <c:numRef>
              <c:f>'Financial Compliance'!$B$6:$B$10</c:f>
              <c:numCache>
                <c:ptCount val="5"/>
                <c:pt idx="0">
                  <c:v>0</c:v>
                </c:pt>
                <c:pt idx="1">
                  <c:v>0</c:v>
                </c:pt>
                <c:pt idx="2">
                  <c:v>0</c:v>
                </c:pt>
                <c:pt idx="3">
                  <c:v>0</c:v>
                </c:pt>
                <c:pt idx="4">
                  <c:v>0</c:v>
                </c:pt>
              </c:numCache>
            </c:numRef>
          </c:val>
        </c:ser>
      </c:pieChart>
      <c:spPr>
        <a:noFill/>
        <a:ln>
          <a:noFill/>
        </a:ln>
      </c:spPr>
    </c:plotArea>
    <c:legend>
      <c:legendPos val="r"/>
      <c:layout>
        <c:manualLayout>
          <c:xMode val="edge"/>
          <c:yMode val="edge"/>
          <c:x val="0.71125"/>
          <c:y val="0.1605"/>
          <c:w val="0.27925"/>
          <c:h val="0.66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75"/>
          <c:y val="0.093"/>
          <c:w val="0.51375"/>
          <c:h val="0.81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howLegendKey val="0"/>
            <c:showVal val="1"/>
            <c:showBubbleSize val="0"/>
            <c:showCatName val="1"/>
            <c:showSerName val="0"/>
            <c:showLeaderLines val="1"/>
            <c:showPercent val="0"/>
          </c:dLbls>
          <c:cat>
            <c:strRef>
              <c:f>'Financial Compliance'!$A$25:$A$29</c:f>
              <c:strCache>
                <c:ptCount val="5"/>
                <c:pt idx="0">
                  <c:v>Percent Amt. for Indirect Costs</c:v>
                </c:pt>
                <c:pt idx="1">
                  <c:v>Percent Amt. for Family Support</c:v>
                </c:pt>
                <c:pt idx="2">
                  <c:v>Percent Amt. for Family Preservation</c:v>
                </c:pt>
                <c:pt idx="3">
                  <c:v>Percent Amt. for Family Reunification</c:v>
                </c:pt>
                <c:pt idx="4">
                  <c:v>Percent Amt. for Adoption Promotion &amp; Support </c:v>
                </c:pt>
              </c:strCache>
            </c:strRef>
          </c:cat>
          <c:val>
            <c:numRef>
              <c:f>'Financial Compliance'!$B$25:$B$29</c:f>
              <c:numCache>
                <c:ptCount val="5"/>
                <c:pt idx="0">
                  <c:v>0</c:v>
                </c:pt>
                <c:pt idx="1">
                  <c:v>0</c:v>
                </c:pt>
                <c:pt idx="2">
                  <c:v>0</c:v>
                </c:pt>
                <c:pt idx="3">
                  <c:v>0</c:v>
                </c:pt>
                <c:pt idx="4">
                  <c:v>0</c:v>
                </c:pt>
              </c:numCache>
            </c:numRef>
          </c:val>
        </c:ser>
      </c:pieChart>
      <c:spPr>
        <a:noFill/>
        <a:ln>
          <a:noFill/>
        </a:ln>
      </c:spPr>
    </c:plotArea>
    <c:legend>
      <c:legendPos val="r"/>
      <c:layout>
        <c:manualLayout>
          <c:xMode val="edge"/>
          <c:yMode val="edge"/>
          <c:x val="0.676"/>
          <c:y val="0.19825"/>
          <c:w val="0.3145"/>
          <c:h val="0.59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26</xdr:row>
      <xdr:rowOff>800100</xdr:rowOff>
    </xdr:from>
    <xdr:to>
      <xdr:col>11</xdr:col>
      <xdr:colOff>361950</xdr:colOff>
      <xdr:row>26</xdr:row>
      <xdr:rowOff>1133475</xdr:rowOff>
    </xdr:to>
    <xdr:sp>
      <xdr:nvSpPr>
        <xdr:cNvPr id="1" name="Bent-Up Arrow 3"/>
        <xdr:cNvSpPr>
          <a:spLocks/>
        </xdr:cNvSpPr>
      </xdr:nvSpPr>
      <xdr:spPr>
        <a:xfrm>
          <a:off x="3771900" y="9229725"/>
          <a:ext cx="1371600" cy="333375"/>
        </a:xfrm>
        <a:custGeom>
          <a:pathLst>
            <a:path h="333375" w="1371599">
              <a:moveTo>
                <a:pt x="0" y="250031"/>
              </a:moveTo>
              <a:lnTo>
                <a:pt x="1246583" y="250031"/>
              </a:lnTo>
              <a:lnTo>
                <a:pt x="1246583" y="83344"/>
              </a:lnTo>
              <a:lnTo>
                <a:pt x="1204912" y="83344"/>
              </a:lnTo>
              <a:lnTo>
                <a:pt x="1288255" y="0"/>
              </a:lnTo>
              <a:lnTo>
                <a:pt x="1371599" y="83344"/>
              </a:lnTo>
              <a:lnTo>
                <a:pt x="1329927" y="83344"/>
              </a:lnTo>
              <a:lnTo>
                <a:pt x="1329927" y="333375"/>
              </a:lnTo>
              <a:lnTo>
                <a:pt x="0" y="333375"/>
              </a:lnTo>
              <a:lnTo>
                <a:pt x="0" y="250031"/>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76200</xdr:colOff>
      <xdr:row>8</xdr:row>
      <xdr:rowOff>571500</xdr:rowOff>
    </xdr:from>
    <xdr:to>
      <xdr:col>9</xdr:col>
      <xdr:colOff>495300</xdr:colOff>
      <xdr:row>8</xdr:row>
      <xdr:rowOff>828675</xdr:rowOff>
    </xdr:to>
    <xdr:sp>
      <xdr:nvSpPr>
        <xdr:cNvPr id="2" name="Left Arrow 4"/>
        <xdr:cNvSpPr>
          <a:spLocks/>
        </xdr:cNvSpPr>
      </xdr:nvSpPr>
      <xdr:spPr>
        <a:xfrm>
          <a:off x="3638550" y="1838325"/>
          <a:ext cx="419100" cy="257175"/>
        </a:xfrm>
        <a:prstGeom prst="leftArrow">
          <a:avLst>
            <a:gd name="adj" fmla="val -19319"/>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16</xdr:col>
      <xdr:colOff>276225</xdr:colOff>
      <xdr:row>99</xdr:row>
      <xdr:rowOff>114300</xdr:rowOff>
    </xdr:from>
    <xdr:to>
      <xdr:col>17</xdr:col>
      <xdr:colOff>142875</xdr:colOff>
      <xdr:row>99</xdr:row>
      <xdr:rowOff>219075</xdr:rowOff>
    </xdr:to>
    <xdr:sp>
      <xdr:nvSpPr>
        <xdr:cNvPr id="3" name="Right Arrow 5"/>
        <xdr:cNvSpPr>
          <a:spLocks/>
        </xdr:cNvSpPr>
      </xdr:nvSpPr>
      <xdr:spPr>
        <a:xfrm>
          <a:off x="7086600" y="26508075"/>
          <a:ext cx="419100" cy="104775"/>
        </a:xfrm>
        <a:prstGeom prst="rightArrow">
          <a:avLst>
            <a:gd name="adj" fmla="val 37726"/>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12</xdr:col>
      <xdr:colOff>76200</xdr:colOff>
      <xdr:row>117</xdr:row>
      <xdr:rowOff>38100</xdr:rowOff>
    </xdr:from>
    <xdr:to>
      <xdr:col>13</xdr:col>
      <xdr:colOff>9525</xdr:colOff>
      <xdr:row>117</xdr:row>
      <xdr:rowOff>161925</xdr:rowOff>
    </xdr:to>
    <xdr:sp>
      <xdr:nvSpPr>
        <xdr:cNvPr id="4" name="Left Arrow 6"/>
        <xdr:cNvSpPr>
          <a:spLocks/>
        </xdr:cNvSpPr>
      </xdr:nvSpPr>
      <xdr:spPr>
        <a:xfrm>
          <a:off x="5467350" y="30213300"/>
          <a:ext cx="514350" cy="123825"/>
        </a:xfrm>
        <a:prstGeom prst="leftArrow">
          <a:avLst>
            <a:gd name="adj" fmla="val -37962"/>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16</xdr:col>
      <xdr:colOff>438150</xdr:colOff>
      <xdr:row>26</xdr:row>
      <xdr:rowOff>809625</xdr:rowOff>
    </xdr:from>
    <xdr:to>
      <xdr:col>18</xdr:col>
      <xdr:colOff>133350</xdr:colOff>
      <xdr:row>26</xdr:row>
      <xdr:rowOff>1038225</xdr:rowOff>
    </xdr:to>
    <xdr:sp>
      <xdr:nvSpPr>
        <xdr:cNvPr id="5" name="Bent-Up Arrow 8"/>
        <xdr:cNvSpPr>
          <a:spLocks/>
        </xdr:cNvSpPr>
      </xdr:nvSpPr>
      <xdr:spPr>
        <a:xfrm>
          <a:off x="7248525" y="9239250"/>
          <a:ext cx="857250" cy="228600"/>
        </a:xfrm>
        <a:custGeom>
          <a:pathLst>
            <a:path h="228599" w="914399">
              <a:moveTo>
                <a:pt x="0" y="171449"/>
              </a:moveTo>
              <a:lnTo>
                <a:pt x="828674" y="171449"/>
              </a:lnTo>
              <a:lnTo>
                <a:pt x="828674" y="57150"/>
              </a:lnTo>
              <a:lnTo>
                <a:pt x="800100" y="57150"/>
              </a:lnTo>
              <a:lnTo>
                <a:pt x="857249" y="0"/>
              </a:lnTo>
              <a:lnTo>
                <a:pt x="914399" y="57150"/>
              </a:lnTo>
              <a:lnTo>
                <a:pt x="885824" y="57150"/>
              </a:lnTo>
              <a:lnTo>
                <a:pt x="885824" y="228599"/>
              </a:lnTo>
              <a:lnTo>
                <a:pt x="0" y="228599"/>
              </a:lnTo>
              <a:lnTo>
                <a:pt x="0" y="171449"/>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352425</xdr:colOff>
      <xdr:row>44</xdr:row>
      <xdr:rowOff>114300</xdr:rowOff>
    </xdr:from>
    <xdr:to>
      <xdr:col>14</xdr:col>
      <xdr:colOff>38100</xdr:colOff>
      <xdr:row>44</xdr:row>
      <xdr:rowOff>171450</xdr:rowOff>
    </xdr:to>
    <xdr:sp>
      <xdr:nvSpPr>
        <xdr:cNvPr id="6" name="Left Arrow 9"/>
        <xdr:cNvSpPr>
          <a:spLocks/>
        </xdr:cNvSpPr>
      </xdr:nvSpPr>
      <xdr:spPr>
        <a:xfrm>
          <a:off x="5743575" y="14316075"/>
          <a:ext cx="381000" cy="57150"/>
        </a:xfrm>
        <a:prstGeom prst="leftArrow">
          <a:avLst>
            <a:gd name="adj" fmla="val -42500"/>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15</xdr:col>
      <xdr:colOff>361950</xdr:colOff>
      <xdr:row>120</xdr:row>
      <xdr:rowOff>733425</xdr:rowOff>
    </xdr:from>
    <xdr:to>
      <xdr:col>16</xdr:col>
      <xdr:colOff>161925</xdr:colOff>
      <xdr:row>121</xdr:row>
      <xdr:rowOff>85725</xdr:rowOff>
    </xdr:to>
    <xdr:sp>
      <xdr:nvSpPr>
        <xdr:cNvPr id="7" name="Left Arrow 12"/>
        <xdr:cNvSpPr>
          <a:spLocks/>
        </xdr:cNvSpPr>
      </xdr:nvSpPr>
      <xdr:spPr>
        <a:xfrm rot="9962033" flipV="1">
          <a:off x="6562725" y="31603950"/>
          <a:ext cx="409575" cy="190500"/>
        </a:xfrm>
        <a:prstGeom prst="leftArrow">
          <a:avLst>
            <a:gd name="adj" fmla="val -35023"/>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9</xdr:col>
      <xdr:colOff>561975</xdr:colOff>
      <xdr:row>120</xdr:row>
      <xdr:rowOff>552450</xdr:rowOff>
    </xdr:from>
    <xdr:to>
      <xdr:col>10</xdr:col>
      <xdr:colOff>266700</xdr:colOff>
      <xdr:row>120</xdr:row>
      <xdr:rowOff>657225</xdr:rowOff>
    </xdr:to>
    <xdr:sp>
      <xdr:nvSpPr>
        <xdr:cNvPr id="8" name="Right Arrow 13"/>
        <xdr:cNvSpPr>
          <a:spLocks/>
        </xdr:cNvSpPr>
      </xdr:nvSpPr>
      <xdr:spPr>
        <a:xfrm rot="20999157">
          <a:off x="4124325" y="31422975"/>
          <a:ext cx="314325" cy="104775"/>
        </a:xfrm>
        <a:prstGeom prst="rightArrow">
          <a:avLst>
            <a:gd name="adj" fmla="val 33333"/>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8</xdr:col>
      <xdr:colOff>523875</xdr:colOff>
      <xdr:row>25</xdr:row>
      <xdr:rowOff>485775</xdr:rowOff>
    </xdr:from>
    <xdr:to>
      <xdr:col>9</xdr:col>
      <xdr:colOff>19050</xdr:colOff>
      <xdr:row>26</xdr:row>
      <xdr:rowOff>209550</xdr:rowOff>
    </xdr:to>
    <xdr:sp>
      <xdr:nvSpPr>
        <xdr:cNvPr id="9" name="Up Arrow 14"/>
        <xdr:cNvSpPr>
          <a:spLocks/>
        </xdr:cNvSpPr>
      </xdr:nvSpPr>
      <xdr:spPr>
        <a:xfrm>
          <a:off x="3476625" y="8324850"/>
          <a:ext cx="104775" cy="314325"/>
        </a:xfrm>
        <a:prstGeom prst="upArrow">
          <a:avLst>
            <a:gd name="adj" fmla="val -33333"/>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2</xdr:row>
      <xdr:rowOff>152400</xdr:rowOff>
    </xdr:from>
    <xdr:to>
      <xdr:col>9</xdr:col>
      <xdr:colOff>523875</xdr:colOff>
      <xdr:row>18</xdr:row>
      <xdr:rowOff>9525</xdr:rowOff>
    </xdr:to>
    <xdr:graphicFrame>
      <xdr:nvGraphicFramePr>
        <xdr:cNvPr id="1" name="Chart 8"/>
        <xdr:cNvGraphicFramePr/>
      </xdr:nvGraphicFramePr>
      <xdr:xfrm>
        <a:off x="3543300" y="590550"/>
        <a:ext cx="3971925" cy="2676525"/>
      </xdr:xfrm>
      <a:graphic>
        <a:graphicData uri="http://schemas.openxmlformats.org/drawingml/2006/chart">
          <c:chart xmlns:c="http://schemas.openxmlformats.org/drawingml/2006/chart" r:id="rId1"/>
        </a:graphicData>
      </a:graphic>
    </xdr:graphicFrame>
    <xdr:clientData/>
  </xdr:twoCellAnchor>
  <xdr:twoCellAnchor>
    <xdr:from>
      <xdr:col>3</xdr:col>
      <xdr:colOff>219075</xdr:colOff>
      <xdr:row>18</xdr:row>
      <xdr:rowOff>123825</xdr:rowOff>
    </xdr:from>
    <xdr:to>
      <xdr:col>9</xdr:col>
      <xdr:colOff>533400</xdr:colOff>
      <xdr:row>33</xdr:row>
      <xdr:rowOff>171450</xdr:rowOff>
    </xdr:to>
    <xdr:graphicFrame>
      <xdr:nvGraphicFramePr>
        <xdr:cNvPr id="2" name="Chart 9"/>
        <xdr:cNvGraphicFramePr/>
      </xdr:nvGraphicFramePr>
      <xdr:xfrm>
        <a:off x="3552825" y="3381375"/>
        <a:ext cx="3971925" cy="3000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39</xdr:row>
      <xdr:rowOff>85725</xdr:rowOff>
    </xdr:from>
    <xdr:to>
      <xdr:col>8</xdr:col>
      <xdr:colOff>371475</xdr:colOff>
      <xdr:row>54</xdr:row>
      <xdr:rowOff>161925</xdr:rowOff>
    </xdr:to>
    <xdr:graphicFrame>
      <xdr:nvGraphicFramePr>
        <xdr:cNvPr id="1" name="Chart 8"/>
        <xdr:cNvGraphicFramePr/>
      </xdr:nvGraphicFramePr>
      <xdr:xfrm>
        <a:off x="171450" y="9429750"/>
        <a:ext cx="5276850" cy="2933700"/>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58</xdr:row>
      <xdr:rowOff>0</xdr:rowOff>
    </xdr:from>
    <xdr:to>
      <xdr:col>8</xdr:col>
      <xdr:colOff>390525</xdr:colOff>
      <xdr:row>75</xdr:row>
      <xdr:rowOff>76200</xdr:rowOff>
    </xdr:to>
    <xdr:graphicFrame>
      <xdr:nvGraphicFramePr>
        <xdr:cNvPr id="2" name="Chart 9"/>
        <xdr:cNvGraphicFramePr/>
      </xdr:nvGraphicFramePr>
      <xdr:xfrm>
        <a:off x="161925" y="12973050"/>
        <a:ext cx="5305425" cy="3314700"/>
      </xdr:xfrm>
      <a:graphic>
        <a:graphicData uri="http://schemas.openxmlformats.org/drawingml/2006/chart">
          <c:chart xmlns:c="http://schemas.openxmlformats.org/drawingml/2006/chart" r:id="rId2"/>
        </a:graphicData>
      </a:graphic>
    </xdr:graphicFrame>
    <xdr:clientData/>
  </xdr:twoCellAnchor>
  <xdr:twoCellAnchor editAs="oneCell">
    <xdr:from>
      <xdr:col>2</xdr:col>
      <xdr:colOff>609600</xdr:colOff>
      <xdr:row>0</xdr:row>
      <xdr:rowOff>38100</xdr:rowOff>
    </xdr:from>
    <xdr:to>
      <xdr:col>6</xdr:col>
      <xdr:colOff>104775</xdr:colOff>
      <xdr:row>0</xdr:row>
      <xdr:rowOff>1085850</xdr:rowOff>
    </xdr:to>
    <xdr:pic>
      <xdr:nvPicPr>
        <xdr:cNvPr id="3" name="Picture 10"/>
        <xdr:cNvPicPr preferRelativeResize="1">
          <a:picLocks noChangeAspect="1"/>
        </xdr:cNvPicPr>
      </xdr:nvPicPr>
      <xdr:blipFill>
        <a:blip r:embed="rId3"/>
        <a:stretch>
          <a:fillRect/>
        </a:stretch>
      </xdr:blipFill>
      <xdr:spPr>
        <a:xfrm>
          <a:off x="1895475" y="38100"/>
          <a:ext cx="2066925" cy="1047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40</xdr:row>
      <xdr:rowOff>85725</xdr:rowOff>
    </xdr:from>
    <xdr:to>
      <xdr:col>8</xdr:col>
      <xdr:colOff>371475</xdr:colOff>
      <xdr:row>55</xdr:row>
      <xdr:rowOff>161925</xdr:rowOff>
    </xdr:to>
    <xdr:graphicFrame>
      <xdr:nvGraphicFramePr>
        <xdr:cNvPr id="1" name="Chart 1"/>
        <xdr:cNvGraphicFramePr/>
      </xdr:nvGraphicFramePr>
      <xdr:xfrm>
        <a:off x="171450" y="9496425"/>
        <a:ext cx="5143500" cy="2933700"/>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59</xdr:row>
      <xdr:rowOff>0</xdr:rowOff>
    </xdr:from>
    <xdr:to>
      <xdr:col>8</xdr:col>
      <xdr:colOff>390525</xdr:colOff>
      <xdr:row>76</xdr:row>
      <xdr:rowOff>76200</xdr:rowOff>
    </xdr:to>
    <xdr:graphicFrame>
      <xdr:nvGraphicFramePr>
        <xdr:cNvPr id="2" name="Chart 2"/>
        <xdr:cNvGraphicFramePr/>
      </xdr:nvGraphicFramePr>
      <xdr:xfrm>
        <a:off x="161925" y="13039725"/>
        <a:ext cx="5172075" cy="3314700"/>
      </xdr:xfrm>
      <a:graphic>
        <a:graphicData uri="http://schemas.openxmlformats.org/drawingml/2006/chart">
          <c:chart xmlns:c="http://schemas.openxmlformats.org/drawingml/2006/chart" r:id="rId2"/>
        </a:graphicData>
      </a:graphic>
    </xdr:graphicFrame>
    <xdr:clientData/>
  </xdr:twoCellAnchor>
  <xdr:twoCellAnchor editAs="oneCell">
    <xdr:from>
      <xdr:col>2</xdr:col>
      <xdr:colOff>438150</xdr:colOff>
      <xdr:row>0</xdr:row>
      <xdr:rowOff>114300</xdr:rowOff>
    </xdr:from>
    <xdr:to>
      <xdr:col>6</xdr:col>
      <xdr:colOff>104775</xdr:colOff>
      <xdr:row>0</xdr:row>
      <xdr:rowOff>1190625</xdr:rowOff>
    </xdr:to>
    <xdr:pic>
      <xdr:nvPicPr>
        <xdr:cNvPr id="3" name="Picture 3"/>
        <xdr:cNvPicPr preferRelativeResize="1">
          <a:picLocks noChangeAspect="1"/>
        </xdr:cNvPicPr>
      </xdr:nvPicPr>
      <xdr:blipFill>
        <a:blip r:embed="rId3"/>
        <a:stretch>
          <a:fillRect/>
        </a:stretch>
      </xdr:blipFill>
      <xdr:spPr>
        <a:xfrm>
          <a:off x="1724025" y="114300"/>
          <a:ext cx="210502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pssf.cvcc@dss.virginia.gov"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22"/>
  <sheetViews>
    <sheetView zoomScalePageLayoutView="0" workbookViewId="0" topLeftCell="A1">
      <selection activeCell="E20" sqref="E20"/>
    </sheetView>
  </sheetViews>
  <sheetFormatPr defaultColWidth="9.140625" defaultRowHeight="15"/>
  <cols>
    <col min="1" max="1" width="96.140625" style="0" customWidth="1"/>
  </cols>
  <sheetData>
    <row r="1" ht="15">
      <c r="A1" s="109" t="s">
        <v>89</v>
      </c>
    </row>
    <row r="2" ht="18" customHeight="1">
      <c r="A2" s="105" t="s">
        <v>92</v>
      </c>
    </row>
    <row r="3" ht="18" customHeight="1">
      <c r="A3" s="105" t="s">
        <v>93</v>
      </c>
    </row>
    <row r="4" ht="18" customHeight="1">
      <c r="A4" s="105" t="s">
        <v>94</v>
      </c>
    </row>
    <row r="5" ht="18" customHeight="1">
      <c r="A5" s="105" t="s">
        <v>95</v>
      </c>
    </row>
    <row r="6" ht="18" customHeight="1">
      <c r="A6" s="106" t="s">
        <v>96</v>
      </c>
    </row>
    <row r="7" ht="18" customHeight="1">
      <c r="A7" s="106" t="s">
        <v>97</v>
      </c>
    </row>
    <row r="8" ht="18" customHeight="1">
      <c r="A8" s="106" t="s">
        <v>98</v>
      </c>
    </row>
    <row r="9" ht="18" customHeight="1">
      <c r="A9" s="106" t="s">
        <v>99</v>
      </c>
    </row>
    <row r="10" ht="18" customHeight="1">
      <c r="A10" s="107" t="s">
        <v>100</v>
      </c>
    </row>
    <row r="11" ht="18" customHeight="1">
      <c r="A11" s="107" t="s">
        <v>101</v>
      </c>
    </row>
    <row r="12" ht="18" customHeight="1">
      <c r="A12" s="107" t="s">
        <v>102</v>
      </c>
    </row>
    <row r="13" ht="18" customHeight="1">
      <c r="A13" s="107" t="s">
        <v>103</v>
      </c>
    </row>
    <row r="14" ht="18" customHeight="1">
      <c r="A14" s="107" t="s">
        <v>104</v>
      </c>
    </row>
    <row r="15" ht="18" customHeight="1">
      <c r="A15" s="107" t="s">
        <v>105</v>
      </c>
    </row>
    <row r="16" ht="18" customHeight="1">
      <c r="A16" s="107" t="s">
        <v>106</v>
      </c>
    </row>
    <row r="17" ht="18" customHeight="1">
      <c r="A17" s="107" t="s">
        <v>107</v>
      </c>
    </row>
    <row r="18" ht="18" customHeight="1">
      <c r="A18" s="107" t="s">
        <v>108</v>
      </c>
    </row>
    <row r="19" ht="18" customHeight="1">
      <c r="A19" s="107" t="s">
        <v>109</v>
      </c>
    </row>
    <row r="20" ht="18" customHeight="1">
      <c r="A20" s="107" t="s">
        <v>110</v>
      </c>
    </row>
    <row r="21" ht="18" customHeight="1">
      <c r="A21" s="107" t="s">
        <v>111</v>
      </c>
    </row>
    <row r="22" ht="18" customHeight="1">
      <c r="A22" s="107" t="s">
        <v>112</v>
      </c>
    </row>
    <row r="23" ht="18" customHeight="1">
      <c r="A23" s="107" t="s">
        <v>113</v>
      </c>
    </row>
    <row r="24" ht="18" customHeight="1">
      <c r="A24" s="107" t="s">
        <v>114</v>
      </c>
    </row>
    <row r="25" ht="18" customHeight="1">
      <c r="A25" s="107" t="s">
        <v>115</v>
      </c>
    </row>
    <row r="26" ht="18" customHeight="1">
      <c r="A26" s="107" t="s">
        <v>116</v>
      </c>
    </row>
    <row r="27" ht="18" customHeight="1">
      <c r="A27" s="107" t="s">
        <v>117</v>
      </c>
    </row>
    <row r="28" ht="18" customHeight="1">
      <c r="A28" s="107" t="s">
        <v>118</v>
      </c>
    </row>
    <row r="29" ht="18" customHeight="1">
      <c r="A29" s="107" t="s">
        <v>119</v>
      </c>
    </row>
    <row r="30" ht="18" customHeight="1">
      <c r="A30" s="106" t="s">
        <v>120</v>
      </c>
    </row>
    <row r="31" ht="18" customHeight="1">
      <c r="A31" s="107" t="s">
        <v>121</v>
      </c>
    </row>
    <row r="32" ht="18" customHeight="1">
      <c r="A32" s="107" t="s">
        <v>122</v>
      </c>
    </row>
    <row r="33" ht="18" customHeight="1">
      <c r="A33" s="107" t="s">
        <v>123</v>
      </c>
    </row>
    <row r="34" ht="18" customHeight="1">
      <c r="A34" s="107" t="s">
        <v>124</v>
      </c>
    </row>
    <row r="35" ht="18" customHeight="1">
      <c r="A35" s="107" t="s">
        <v>125</v>
      </c>
    </row>
    <row r="36" ht="18" customHeight="1">
      <c r="A36" s="107" t="s">
        <v>126</v>
      </c>
    </row>
    <row r="37" ht="18" customHeight="1">
      <c r="A37" s="107" t="s">
        <v>127</v>
      </c>
    </row>
    <row r="38" ht="18" customHeight="1">
      <c r="A38" s="107" t="s">
        <v>128</v>
      </c>
    </row>
    <row r="39" ht="18" customHeight="1">
      <c r="A39" s="107" t="s">
        <v>129</v>
      </c>
    </row>
    <row r="40" ht="18" customHeight="1">
      <c r="A40" s="107" t="s">
        <v>130</v>
      </c>
    </row>
    <row r="41" ht="18" customHeight="1">
      <c r="A41" s="107" t="s">
        <v>131</v>
      </c>
    </row>
    <row r="42" ht="18" customHeight="1">
      <c r="A42" s="107" t="s">
        <v>132</v>
      </c>
    </row>
    <row r="43" ht="18" customHeight="1">
      <c r="A43" s="107" t="s">
        <v>133</v>
      </c>
    </row>
    <row r="44" ht="18" customHeight="1">
      <c r="A44" s="107" t="s">
        <v>134</v>
      </c>
    </row>
    <row r="45" ht="18" customHeight="1">
      <c r="A45" s="107" t="s">
        <v>135</v>
      </c>
    </row>
    <row r="46" ht="18" customHeight="1">
      <c r="A46" s="107" t="s">
        <v>136</v>
      </c>
    </row>
    <row r="47" ht="18" customHeight="1">
      <c r="A47" s="107" t="s">
        <v>137</v>
      </c>
    </row>
    <row r="48" ht="18" customHeight="1">
      <c r="A48" s="107" t="s">
        <v>138</v>
      </c>
    </row>
    <row r="49" ht="18" customHeight="1">
      <c r="A49" s="107" t="s">
        <v>139</v>
      </c>
    </row>
    <row r="50" ht="18" customHeight="1">
      <c r="A50" s="107" t="s">
        <v>140</v>
      </c>
    </row>
    <row r="51" ht="18" customHeight="1">
      <c r="A51" s="107" t="s">
        <v>141</v>
      </c>
    </row>
    <row r="52" ht="18" customHeight="1">
      <c r="A52" s="108" t="s">
        <v>142</v>
      </c>
    </row>
    <row r="53" ht="18" customHeight="1">
      <c r="A53" s="107" t="s">
        <v>143</v>
      </c>
    </row>
    <row r="54" ht="18" customHeight="1">
      <c r="A54" s="107" t="s">
        <v>144</v>
      </c>
    </row>
    <row r="55" ht="18" customHeight="1">
      <c r="A55" s="107" t="s">
        <v>145</v>
      </c>
    </row>
    <row r="56" ht="18" customHeight="1">
      <c r="A56" s="107" t="s">
        <v>146</v>
      </c>
    </row>
    <row r="57" ht="18" customHeight="1">
      <c r="A57" s="107" t="s">
        <v>147</v>
      </c>
    </row>
    <row r="58" ht="18" customHeight="1">
      <c r="A58" s="107" t="s">
        <v>148</v>
      </c>
    </row>
    <row r="59" ht="18" customHeight="1">
      <c r="A59" s="107" t="s">
        <v>149</v>
      </c>
    </row>
    <row r="60" ht="18" customHeight="1">
      <c r="A60" s="107" t="s">
        <v>150</v>
      </c>
    </row>
    <row r="61" ht="18" customHeight="1">
      <c r="A61" s="107" t="s">
        <v>151</v>
      </c>
    </row>
    <row r="62" ht="18" customHeight="1">
      <c r="A62" s="107" t="s">
        <v>152</v>
      </c>
    </row>
    <row r="63" ht="18" customHeight="1">
      <c r="A63" s="107" t="s">
        <v>153</v>
      </c>
    </row>
    <row r="64" ht="18" customHeight="1">
      <c r="A64" s="107" t="s">
        <v>154</v>
      </c>
    </row>
    <row r="65" ht="18" customHeight="1">
      <c r="A65" s="107" t="s">
        <v>155</v>
      </c>
    </row>
    <row r="66" ht="18" customHeight="1">
      <c r="A66" s="107" t="s">
        <v>156</v>
      </c>
    </row>
    <row r="67" ht="18" customHeight="1">
      <c r="A67" s="107" t="s">
        <v>157</v>
      </c>
    </row>
    <row r="68" ht="18" customHeight="1">
      <c r="A68" s="107" t="s">
        <v>158</v>
      </c>
    </row>
    <row r="69" ht="18" customHeight="1">
      <c r="A69" s="107" t="s">
        <v>159</v>
      </c>
    </row>
    <row r="70" ht="18" customHeight="1">
      <c r="A70" s="107" t="s">
        <v>160</v>
      </c>
    </row>
    <row r="71" ht="18" customHeight="1">
      <c r="A71" s="107" t="s">
        <v>161</v>
      </c>
    </row>
    <row r="72" ht="18" customHeight="1">
      <c r="A72" s="107" t="s">
        <v>162</v>
      </c>
    </row>
    <row r="73" ht="18" customHeight="1">
      <c r="A73" s="107" t="s">
        <v>163</v>
      </c>
    </row>
    <row r="74" ht="18" customHeight="1">
      <c r="A74" s="107" t="s">
        <v>164</v>
      </c>
    </row>
    <row r="75" ht="18" customHeight="1">
      <c r="A75" s="107" t="s">
        <v>165</v>
      </c>
    </row>
    <row r="76" ht="18" customHeight="1">
      <c r="A76" s="107" t="s">
        <v>166</v>
      </c>
    </row>
    <row r="77" ht="18" customHeight="1">
      <c r="A77" s="107" t="s">
        <v>167</v>
      </c>
    </row>
    <row r="78" ht="18" customHeight="1">
      <c r="A78" s="107" t="s">
        <v>168</v>
      </c>
    </row>
    <row r="79" ht="18" customHeight="1">
      <c r="A79" s="106" t="s">
        <v>169</v>
      </c>
    </row>
    <row r="80" ht="18" customHeight="1">
      <c r="A80" s="107" t="s">
        <v>170</v>
      </c>
    </row>
    <row r="81" ht="18" customHeight="1">
      <c r="A81" s="107" t="s">
        <v>171</v>
      </c>
    </row>
    <row r="82" ht="18" customHeight="1">
      <c r="A82" s="107" t="s">
        <v>172</v>
      </c>
    </row>
    <row r="83" ht="18" customHeight="1">
      <c r="A83" s="107" t="s">
        <v>173</v>
      </c>
    </row>
    <row r="84" ht="18" customHeight="1">
      <c r="A84" s="107" t="s">
        <v>174</v>
      </c>
    </row>
    <row r="85" ht="18" customHeight="1">
      <c r="A85" s="107" t="s">
        <v>175</v>
      </c>
    </row>
    <row r="86" ht="18" customHeight="1">
      <c r="A86" s="107" t="s">
        <v>176</v>
      </c>
    </row>
    <row r="87" ht="18" customHeight="1">
      <c r="A87" s="107" t="s">
        <v>177</v>
      </c>
    </row>
    <row r="88" ht="18" customHeight="1">
      <c r="A88" s="107" t="s">
        <v>178</v>
      </c>
    </row>
    <row r="89" ht="18" customHeight="1">
      <c r="A89" s="107" t="s">
        <v>179</v>
      </c>
    </row>
    <row r="90" ht="18" customHeight="1">
      <c r="A90" s="107" t="s">
        <v>180</v>
      </c>
    </row>
    <row r="91" ht="18" customHeight="1">
      <c r="A91" s="107" t="s">
        <v>181</v>
      </c>
    </row>
    <row r="92" ht="18" customHeight="1">
      <c r="A92" s="107" t="s">
        <v>182</v>
      </c>
    </row>
    <row r="93" ht="18" customHeight="1">
      <c r="A93" s="107" t="s">
        <v>183</v>
      </c>
    </row>
    <row r="94" ht="18" customHeight="1">
      <c r="A94" s="107" t="s">
        <v>184</v>
      </c>
    </row>
    <row r="95" ht="18" customHeight="1">
      <c r="A95" s="107" t="s">
        <v>185</v>
      </c>
    </row>
    <row r="96" ht="18" customHeight="1">
      <c r="A96" s="107" t="s">
        <v>186</v>
      </c>
    </row>
    <row r="97" ht="18" customHeight="1">
      <c r="A97" s="107" t="s">
        <v>187</v>
      </c>
    </row>
    <row r="98" ht="18" customHeight="1">
      <c r="A98" s="107" t="s">
        <v>188</v>
      </c>
    </row>
    <row r="99" ht="18" customHeight="1">
      <c r="A99" s="106" t="s">
        <v>189</v>
      </c>
    </row>
    <row r="100" ht="18" customHeight="1">
      <c r="A100" s="107" t="s">
        <v>190</v>
      </c>
    </row>
    <row r="101" ht="18" customHeight="1">
      <c r="A101" s="107" t="s">
        <v>191</v>
      </c>
    </row>
    <row r="102" ht="18" customHeight="1">
      <c r="A102" s="107" t="s">
        <v>192</v>
      </c>
    </row>
    <row r="103" ht="18" customHeight="1">
      <c r="A103" s="107" t="s">
        <v>193</v>
      </c>
    </row>
    <row r="104" ht="18" customHeight="1">
      <c r="A104" s="107" t="s">
        <v>194</v>
      </c>
    </row>
    <row r="105" ht="18" customHeight="1">
      <c r="A105" s="107" t="s">
        <v>195</v>
      </c>
    </row>
    <row r="106" ht="18" customHeight="1">
      <c r="A106" s="107" t="s">
        <v>196</v>
      </c>
    </row>
    <row r="107" ht="18" customHeight="1">
      <c r="A107" s="107" t="s">
        <v>197</v>
      </c>
    </row>
    <row r="108" ht="18" customHeight="1">
      <c r="A108" s="107" t="s">
        <v>198</v>
      </c>
    </row>
    <row r="109" ht="18" customHeight="1">
      <c r="A109" s="107" t="s">
        <v>199</v>
      </c>
    </row>
    <row r="110" ht="18" customHeight="1">
      <c r="A110" s="107" t="s">
        <v>200</v>
      </c>
    </row>
    <row r="111" ht="18" customHeight="1">
      <c r="A111" s="107" t="s">
        <v>201</v>
      </c>
    </row>
    <row r="112" ht="18" customHeight="1">
      <c r="A112" s="107" t="s">
        <v>202</v>
      </c>
    </row>
    <row r="113" ht="18" customHeight="1">
      <c r="A113" s="107" t="s">
        <v>203</v>
      </c>
    </row>
    <row r="114" ht="18" customHeight="1">
      <c r="A114" s="107" t="s">
        <v>204</v>
      </c>
    </row>
    <row r="115" ht="18" customHeight="1">
      <c r="A115" s="107" t="s">
        <v>205</v>
      </c>
    </row>
    <row r="116" ht="18" customHeight="1">
      <c r="A116" s="107" t="s">
        <v>206</v>
      </c>
    </row>
    <row r="117" ht="18" customHeight="1">
      <c r="A117" s="107" t="s">
        <v>207</v>
      </c>
    </row>
    <row r="118" ht="18" customHeight="1">
      <c r="A118" s="107" t="s">
        <v>208</v>
      </c>
    </row>
    <row r="119" ht="18" customHeight="1">
      <c r="A119" s="107" t="s">
        <v>209</v>
      </c>
    </row>
    <row r="120" ht="18" customHeight="1">
      <c r="A120" s="107" t="s">
        <v>210</v>
      </c>
    </row>
    <row r="121" ht="18" customHeight="1">
      <c r="A121" s="107" t="s">
        <v>211</v>
      </c>
    </row>
    <row r="122" ht="18" customHeight="1">
      <c r="A122" s="107" t="s">
        <v>212</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theme="9" tint="0.7999799847602844"/>
  </sheetPr>
  <dimension ref="A1:I66"/>
  <sheetViews>
    <sheetView showGridLines="0" showRowColHeaders="0" zoomScale="89" zoomScaleNormal="89" zoomScalePageLayoutView="0" workbookViewId="0" topLeftCell="A55">
      <selection activeCell="E6" sqref="E6:F6"/>
    </sheetView>
  </sheetViews>
  <sheetFormatPr defaultColWidth="9.140625" defaultRowHeight="15"/>
  <cols>
    <col min="1" max="6" width="9.140625" style="6" customWidth="1"/>
    <col min="7" max="7" width="15.00390625" style="6" customWidth="1"/>
    <col min="8" max="16384" width="9.140625" style="6" customWidth="1"/>
  </cols>
  <sheetData>
    <row r="1" spans="1:9" ht="29.25" customHeight="1" thickBot="1">
      <c r="A1" s="1091" t="s">
        <v>582</v>
      </c>
      <c r="B1" s="1092"/>
      <c r="C1" s="1092"/>
      <c r="D1" s="1092"/>
      <c r="E1" s="1092"/>
      <c r="F1" s="1092"/>
      <c r="G1" s="1092"/>
      <c r="H1" s="1092"/>
      <c r="I1" s="1093"/>
    </row>
    <row r="2" ht="4.5" customHeight="1"/>
    <row r="3" spans="1:9" ht="54" customHeight="1">
      <c r="A3" s="1094" t="s">
        <v>666</v>
      </c>
      <c r="B3" s="1094"/>
      <c r="C3" s="1094"/>
      <c r="D3" s="1094"/>
      <c r="E3" s="1094"/>
      <c r="F3" s="1094"/>
      <c r="G3" s="1094"/>
      <c r="H3" s="1094"/>
      <c r="I3" s="1094"/>
    </row>
    <row r="4" spans="1:9" ht="6" customHeight="1" thickBot="1">
      <c r="A4" s="316"/>
      <c r="B4" s="316"/>
      <c r="C4" s="316"/>
      <c r="D4" s="316"/>
      <c r="E4" s="316"/>
      <c r="F4" s="316"/>
      <c r="G4" s="316"/>
      <c r="H4" s="316"/>
      <c r="I4" s="316"/>
    </row>
    <row r="5" spans="1:9" ht="7.5" customHeight="1" thickBot="1">
      <c r="A5" s="344"/>
      <c r="B5" s="345"/>
      <c r="C5" s="345"/>
      <c r="D5" s="345"/>
      <c r="E5" s="345"/>
      <c r="F5" s="345"/>
      <c r="G5" s="345"/>
      <c r="H5" s="345"/>
      <c r="I5" s="346"/>
    </row>
    <row r="6" spans="1:9" ht="15.75" thickBot="1">
      <c r="A6" s="1060" t="s">
        <v>583</v>
      </c>
      <c r="B6" s="1061"/>
      <c r="C6" s="1061"/>
      <c r="D6" s="1062"/>
      <c r="E6" s="1063"/>
      <c r="F6" s="1064"/>
      <c r="G6" s="347"/>
      <c r="H6" s="347"/>
      <c r="I6" s="348"/>
    </row>
    <row r="7" spans="1:9" ht="6" customHeight="1" thickBot="1">
      <c r="A7" s="349"/>
      <c r="B7" s="347"/>
      <c r="C7" s="347"/>
      <c r="D7" s="347"/>
      <c r="E7" s="347"/>
      <c r="F7" s="347"/>
      <c r="G7" s="347"/>
      <c r="H7" s="347"/>
      <c r="I7" s="348"/>
    </row>
    <row r="8" spans="1:9" ht="19.5" customHeight="1" thickBot="1">
      <c r="A8" s="1104" t="s">
        <v>594</v>
      </c>
      <c r="B8" s="1105"/>
      <c r="C8" s="1105"/>
      <c r="D8" s="1105"/>
      <c r="E8" s="1105"/>
      <c r="F8" s="1105"/>
      <c r="G8" s="1105"/>
      <c r="H8" s="1105"/>
      <c r="I8" s="1106"/>
    </row>
    <row r="9" spans="1:9" ht="15">
      <c r="A9" s="1095"/>
      <c r="B9" s="1096"/>
      <c r="C9" s="1096"/>
      <c r="D9" s="1096"/>
      <c r="E9" s="1096"/>
      <c r="F9" s="1096"/>
      <c r="G9" s="1096"/>
      <c r="H9" s="1096"/>
      <c r="I9" s="1097"/>
    </row>
    <row r="10" spans="1:9" ht="15">
      <c r="A10" s="1098"/>
      <c r="B10" s="1099"/>
      <c r="C10" s="1099"/>
      <c r="D10" s="1099"/>
      <c r="E10" s="1099"/>
      <c r="F10" s="1099"/>
      <c r="G10" s="1099"/>
      <c r="H10" s="1099"/>
      <c r="I10" s="1100"/>
    </row>
    <row r="11" spans="1:9" ht="15">
      <c r="A11" s="1098"/>
      <c r="B11" s="1099"/>
      <c r="C11" s="1099"/>
      <c r="D11" s="1099"/>
      <c r="E11" s="1099"/>
      <c r="F11" s="1099"/>
      <c r="G11" s="1099"/>
      <c r="H11" s="1099"/>
      <c r="I11" s="1100"/>
    </row>
    <row r="12" spans="1:9" ht="15">
      <c r="A12" s="1098"/>
      <c r="B12" s="1099"/>
      <c r="C12" s="1099"/>
      <c r="D12" s="1099"/>
      <c r="E12" s="1099"/>
      <c r="F12" s="1099"/>
      <c r="G12" s="1099"/>
      <c r="H12" s="1099"/>
      <c r="I12" s="1100"/>
    </row>
    <row r="13" spans="1:9" ht="15">
      <c r="A13" s="1098"/>
      <c r="B13" s="1099"/>
      <c r="C13" s="1099"/>
      <c r="D13" s="1099"/>
      <c r="E13" s="1099"/>
      <c r="F13" s="1099"/>
      <c r="G13" s="1099"/>
      <c r="H13" s="1099"/>
      <c r="I13" s="1100"/>
    </row>
    <row r="14" spans="1:9" ht="15.75" thickBot="1">
      <c r="A14" s="1101"/>
      <c r="B14" s="1102"/>
      <c r="C14" s="1102"/>
      <c r="D14" s="1102"/>
      <c r="E14" s="1102"/>
      <c r="F14" s="1102"/>
      <c r="G14" s="1102"/>
      <c r="H14" s="1102"/>
      <c r="I14" s="1103"/>
    </row>
    <row r="15" spans="1:9" ht="6" customHeight="1" thickBot="1">
      <c r="A15" s="385"/>
      <c r="B15" s="386"/>
      <c r="C15" s="386"/>
      <c r="D15" s="386"/>
      <c r="E15" s="386"/>
      <c r="F15" s="386"/>
      <c r="G15" s="386"/>
      <c r="H15" s="386"/>
      <c r="I15" s="387"/>
    </row>
    <row r="16" spans="1:9" ht="15.75" thickBot="1">
      <c r="A16" s="1065" t="s">
        <v>584</v>
      </c>
      <c r="B16" s="1066"/>
      <c r="C16" s="1066"/>
      <c r="D16" s="1067"/>
      <c r="E16" s="1068"/>
      <c r="F16" s="1069"/>
      <c r="G16" s="388"/>
      <c r="H16" s="388"/>
      <c r="I16" s="389"/>
    </row>
    <row r="17" spans="1:9" ht="6" customHeight="1" thickBot="1">
      <c r="A17" s="390"/>
      <c r="B17" s="391"/>
      <c r="C17" s="391"/>
      <c r="D17" s="391"/>
      <c r="E17" s="391"/>
      <c r="F17" s="391"/>
      <c r="G17" s="391"/>
      <c r="H17" s="391"/>
      <c r="I17" s="392"/>
    </row>
    <row r="18" spans="1:9" ht="19.5" customHeight="1" thickBot="1">
      <c r="A18" s="1076" t="s">
        <v>598</v>
      </c>
      <c r="B18" s="1077"/>
      <c r="C18" s="1077"/>
      <c r="D18" s="1077"/>
      <c r="E18" s="1077"/>
      <c r="F18" s="1077"/>
      <c r="G18" s="1077"/>
      <c r="H18" s="1077"/>
      <c r="I18" s="1078"/>
    </row>
    <row r="19" spans="1:9" ht="15">
      <c r="A19" s="793"/>
      <c r="B19" s="1053"/>
      <c r="C19" s="1053"/>
      <c r="D19" s="1053"/>
      <c r="E19" s="1053"/>
      <c r="F19" s="1053"/>
      <c r="G19" s="1053"/>
      <c r="H19" s="1053"/>
      <c r="I19" s="1054"/>
    </row>
    <row r="20" spans="1:9" ht="15">
      <c r="A20" s="1055"/>
      <c r="B20" s="732"/>
      <c r="C20" s="732"/>
      <c r="D20" s="732"/>
      <c r="E20" s="732"/>
      <c r="F20" s="732"/>
      <c r="G20" s="732"/>
      <c r="H20" s="732"/>
      <c r="I20" s="1056"/>
    </row>
    <row r="21" spans="1:9" ht="15">
      <c r="A21" s="1055"/>
      <c r="B21" s="732"/>
      <c r="C21" s="732"/>
      <c r="D21" s="732"/>
      <c r="E21" s="732"/>
      <c r="F21" s="732"/>
      <c r="G21" s="732"/>
      <c r="H21" s="732"/>
      <c r="I21" s="1056"/>
    </row>
    <row r="22" spans="1:9" ht="15">
      <c r="A22" s="1055"/>
      <c r="B22" s="732"/>
      <c r="C22" s="732"/>
      <c r="D22" s="732"/>
      <c r="E22" s="732"/>
      <c r="F22" s="732"/>
      <c r="G22" s="732"/>
      <c r="H22" s="732"/>
      <c r="I22" s="1056"/>
    </row>
    <row r="23" spans="1:9" ht="15">
      <c r="A23" s="1055"/>
      <c r="B23" s="732"/>
      <c r="C23" s="732"/>
      <c r="D23" s="732"/>
      <c r="E23" s="732"/>
      <c r="F23" s="732"/>
      <c r="G23" s="732"/>
      <c r="H23" s="732"/>
      <c r="I23" s="1056"/>
    </row>
    <row r="24" spans="1:9" ht="15.75" thickBot="1">
      <c r="A24" s="1057"/>
      <c r="B24" s="1058"/>
      <c r="C24" s="1058"/>
      <c r="D24" s="1058"/>
      <c r="E24" s="1058"/>
      <c r="F24" s="1058"/>
      <c r="G24" s="1058"/>
      <c r="H24" s="1058"/>
      <c r="I24" s="1059"/>
    </row>
    <row r="25" spans="1:9" ht="6" customHeight="1" thickBot="1">
      <c r="A25" s="362"/>
      <c r="B25" s="363"/>
      <c r="C25" s="363"/>
      <c r="D25" s="363"/>
      <c r="E25" s="363"/>
      <c r="F25" s="363"/>
      <c r="G25" s="363"/>
      <c r="H25" s="363"/>
      <c r="I25" s="364"/>
    </row>
    <row r="26" spans="1:9" ht="15.75" thickBot="1">
      <c r="A26" s="1070" t="s">
        <v>619</v>
      </c>
      <c r="B26" s="1071"/>
      <c r="C26" s="1071"/>
      <c r="D26" s="1072"/>
      <c r="E26" s="1063"/>
      <c r="F26" s="1064"/>
      <c r="G26" s="365"/>
      <c r="H26" s="365"/>
      <c r="I26" s="366"/>
    </row>
    <row r="27" spans="1:9" ht="6" customHeight="1" thickBot="1">
      <c r="A27" s="367"/>
      <c r="B27" s="365"/>
      <c r="C27" s="365"/>
      <c r="D27" s="365"/>
      <c r="E27" s="365"/>
      <c r="F27" s="365"/>
      <c r="G27" s="365"/>
      <c r="H27" s="365"/>
      <c r="I27" s="366"/>
    </row>
    <row r="28" spans="1:9" ht="19.5" customHeight="1" thickBot="1">
      <c r="A28" s="1079" t="s">
        <v>595</v>
      </c>
      <c r="B28" s="1080"/>
      <c r="C28" s="1080"/>
      <c r="D28" s="1080"/>
      <c r="E28" s="1080"/>
      <c r="F28" s="1080"/>
      <c r="G28" s="1080"/>
      <c r="H28" s="1080"/>
      <c r="I28" s="1081"/>
    </row>
    <row r="29" spans="1:9" ht="15">
      <c r="A29" s="1082"/>
      <c r="B29" s="1083"/>
      <c r="C29" s="1083"/>
      <c r="D29" s="1083"/>
      <c r="E29" s="1083"/>
      <c r="F29" s="1083"/>
      <c r="G29" s="1083"/>
      <c r="H29" s="1083"/>
      <c r="I29" s="1084"/>
    </row>
    <row r="30" spans="1:9" ht="15">
      <c r="A30" s="1085"/>
      <c r="B30" s="1086"/>
      <c r="C30" s="1086"/>
      <c r="D30" s="1086"/>
      <c r="E30" s="1086"/>
      <c r="F30" s="1086"/>
      <c r="G30" s="1086"/>
      <c r="H30" s="1086"/>
      <c r="I30" s="1087"/>
    </row>
    <row r="31" spans="1:9" ht="15">
      <c r="A31" s="1085"/>
      <c r="B31" s="1086"/>
      <c r="C31" s="1086"/>
      <c r="D31" s="1086"/>
      <c r="E31" s="1086"/>
      <c r="F31" s="1086"/>
      <c r="G31" s="1086"/>
      <c r="H31" s="1086"/>
      <c r="I31" s="1087"/>
    </row>
    <row r="32" spans="1:9" ht="15">
      <c r="A32" s="1085"/>
      <c r="B32" s="1086"/>
      <c r="C32" s="1086"/>
      <c r="D32" s="1086"/>
      <c r="E32" s="1086"/>
      <c r="F32" s="1086"/>
      <c r="G32" s="1086"/>
      <c r="H32" s="1086"/>
      <c r="I32" s="1087"/>
    </row>
    <row r="33" spans="1:9" ht="15">
      <c r="A33" s="1085"/>
      <c r="B33" s="1086"/>
      <c r="C33" s="1086"/>
      <c r="D33" s="1086"/>
      <c r="E33" s="1086"/>
      <c r="F33" s="1086"/>
      <c r="G33" s="1086"/>
      <c r="H33" s="1086"/>
      <c r="I33" s="1087"/>
    </row>
    <row r="34" spans="1:9" ht="15.75" thickBot="1">
      <c r="A34" s="1088"/>
      <c r="B34" s="1089"/>
      <c r="C34" s="1089"/>
      <c r="D34" s="1089"/>
      <c r="E34" s="1089"/>
      <c r="F34" s="1089"/>
      <c r="G34" s="1089"/>
      <c r="H34" s="1089"/>
      <c r="I34" s="1090"/>
    </row>
    <row r="35" spans="1:9" ht="6" customHeight="1" thickBot="1">
      <c r="A35" s="368"/>
      <c r="B35" s="369"/>
      <c r="C35" s="369"/>
      <c r="D35" s="369"/>
      <c r="E35" s="369"/>
      <c r="F35" s="369"/>
      <c r="G35" s="369"/>
      <c r="H35" s="369"/>
      <c r="I35" s="370"/>
    </row>
    <row r="36" spans="1:9" ht="15.75" thickBot="1">
      <c r="A36" s="1073" t="s">
        <v>585</v>
      </c>
      <c r="B36" s="1074"/>
      <c r="C36" s="1074"/>
      <c r="D36" s="1075"/>
      <c r="E36" s="1063"/>
      <c r="F36" s="1064"/>
      <c r="G36" s="371"/>
      <c r="H36" s="371"/>
      <c r="I36" s="372"/>
    </row>
    <row r="37" spans="1:9" ht="6" customHeight="1" thickBot="1">
      <c r="A37" s="373"/>
      <c r="B37" s="371"/>
      <c r="C37" s="371"/>
      <c r="D37" s="371"/>
      <c r="E37" s="371"/>
      <c r="F37" s="371"/>
      <c r="G37" s="371"/>
      <c r="H37" s="371"/>
      <c r="I37" s="372"/>
    </row>
    <row r="38" spans="1:9" ht="27.75" customHeight="1" thickBot="1">
      <c r="A38" s="1107" t="s">
        <v>596</v>
      </c>
      <c r="B38" s="1108"/>
      <c r="C38" s="1108"/>
      <c r="D38" s="1108"/>
      <c r="E38" s="1108"/>
      <c r="F38" s="1108"/>
      <c r="G38" s="1108"/>
      <c r="H38" s="1108"/>
      <c r="I38" s="1109"/>
    </row>
    <row r="39" spans="1:9" ht="15">
      <c r="A39" s="793"/>
      <c r="B39" s="1053"/>
      <c r="C39" s="1053"/>
      <c r="D39" s="1053"/>
      <c r="E39" s="1053"/>
      <c r="F39" s="1053"/>
      <c r="G39" s="1053"/>
      <c r="H39" s="1053"/>
      <c r="I39" s="1054"/>
    </row>
    <row r="40" spans="1:9" ht="15">
      <c r="A40" s="1055"/>
      <c r="B40" s="732"/>
      <c r="C40" s="732"/>
      <c r="D40" s="732"/>
      <c r="E40" s="732"/>
      <c r="F40" s="732"/>
      <c r="G40" s="732"/>
      <c r="H40" s="732"/>
      <c r="I40" s="1056"/>
    </row>
    <row r="41" spans="1:9" ht="15">
      <c r="A41" s="1055"/>
      <c r="B41" s="732"/>
      <c r="C41" s="732"/>
      <c r="D41" s="732"/>
      <c r="E41" s="732"/>
      <c r="F41" s="732"/>
      <c r="G41" s="732"/>
      <c r="H41" s="732"/>
      <c r="I41" s="1056"/>
    </row>
    <row r="42" spans="1:9" ht="15">
      <c r="A42" s="1055"/>
      <c r="B42" s="732"/>
      <c r="C42" s="732"/>
      <c r="D42" s="732"/>
      <c r="E42" s="732"/>
      <c r="F42" s="732"/>
      <c r="G42" s="732"/>
      <c r="H42" s="732"/>
      <c r="I42" s="1056"/>
    </row>
    <row r="43" spans="1:9" ht="15">
      <c r="A43" s="1055"/>
      <c r="B43" s="732"/>
      <c r="C43" s="732"/>
      <c r="D43" s="732"/>
      <c r="E43" s="732"/>
      <c r="F43" s="732"/>
      <c r="G43" s="732"/>
      <c r="H43" s="732"/>
      <c r="I43" s="1056"/>
    </row>
    <row r="44" spans="1:9" ht="15.75" thickBot="1">
      <c r="A44" s="1057"/>
      <c r="B44" s="1058"/>
      <c r="C44" s="1058"/>
      <c r="D44" s="1058"/>
      <c r="E44" s="1058"/>
      <c r="F44" s="1058"/>
      <c r="G44" s="1058"/>
      <c r="H44" s="1058"/>
      <c r="I44" s="1059"/>
    </row>
    <row r="45" ht="24" customHeight="1"/>
    <row r="46" ht="15.75" thickBot="1"/>
    <row r="47" spans="1:8" ht="15">
      <c r="A47" s="350"/>
      <c r="B47" s="351"/>
      <c r="C47" s="351"/>
      <c r="D47" s="351"/>
      <c r="E47" s="351"/>
      <c r="F47" s="351"/>
      <c r="G47" s="351"/>
      <c r="H47" s="352"/>
    </row>
    <row r="48" spans="1:8" ht="15">
      <c r="A48" s="353" t="s">
        <v>589</v>
      </c>
      <c r="B48" s="354" t="s">
        <v>586</v>
      </c>
      <c r="C48" s="355"/>
      <c r="D48" s="355"/>
      <c r="E48" s="356"/>
      <c r="F48" s="1046">
        <f>E6+E16+E26+E36</f>
        <v>0</v>
      </c>
      <c r="G48" s="1047"/>
      <c r="H48" s="357"/>
    </row>
    <row r="49" spans="1:8" ht="15">
      <c r="A49" s="353"/>
      <c r="B49" s="1049" t="s">
        <v>241</v>
      </c>
      <c r="C49" s="1049"/>
      <c r="D49" s="1049"/>
      <c r="E49" s="1049"/>
      <c r="F49" s="1049"/>
      <c r="G49" s="383">
        <f>E6</f>
        <v>0</v>
      </c>
      <c r="H49" s="357"/>
    </row>
    <row r="50" spans="1:8" ht="15">
      <c r="A50" s="353"/>
      <c r="B50" s="1050" t="s">
        <v>242</v>
      </c>
      <c r="C50" s="1050"/>
      <c r="D50" s="1050"/>
      <c r="E50" s="1050"/>
      <c r="F50" s="1050"/>
      <c r="G50" s="382">
        <f>E16</f>
        <v>0</v>
      </c>
      <c r="H50" s="357"/>
    </row>
    <row r="51" spans="1:8" ht="15">
      <c r="A51" s="353"/>
      <c r="B51" s="1051" t="s">
        <v>620</v>
      </c>
      <c r="C51" s="1051"/>
      <c r="D51" s="1051"/>
      <c r="E51" s="1051"/>
      <c r="F51" s="1051"/>
      <c r="G51" s="384">
        <f>E26</f>
        <v>0</v>
      </c>
      <c r="H51" s="357"/>
    </row>
    <row r="52" spans="1:8" ht="15">
      <c r="A52" s="353"/>
      <c r="B52" s="1052" t="s">
        <v>603</v>
      </c>
      <c r="C52" s="1052"/>
      <c r="D52" s="1052"/>
      <c r="E52" s="1052"/>
      <c r="F52" s="1052"/>
      <c r="G52" s="381">
        <f>E36</f>
        <v>0</v>
      </c>
      <c r="H52" s="357"/>
    </row>
    <row r="53" spans="1:8" ht="15">
      <c r="A53" s="353"/>
      <c r="B53" s="178"/>
      <c r="C53" s="178"/>
      <c r="D53" s="178"/>
      <c r="E53" s="178"/>
      <c r="F53" s="178"/>
      <c r="G53" s="178"/>
      <c r="H53" s="357"/>
    </row>
    <row r="54" spans="1:8" ht="28.5" customHeight="1">
      <c r="A54" s="353" t="s">
        <v>50</v>
      </c>
      <c r="B54" s="1048" t="s">
        <v>587</v>
      </c>
      <c r="C54" s="616"/>
      <c r="D54" s="616"/>
      <c r="E54" s="616"/>
      <c r="F54" s="355"/>
      <c r="G54" s="358">
        <f>F48*0.155</f>
        <v>0</v>
      </c>
      <c r="H54" s="357"/>
    </row>
    <row r="55" spans="1:8" ht="15">
      <c r="A55" s="353"/>
      <c r="B55" s="178"/>
      <c r="C55" s="178"/>
      <c r="D55" s="178"/>
      <c r="E55" s="178"/>
      <c r="F55" s="178"/>
      <c r="G55" s="178"/>
      <c r="H55" s="357"/>
    </row>
    <row r="56" spans="1:8" ht="45.75" customHeight="1">
      <c r="A56" s="353" t="s">
        <v>52</v>
      </c>
      <c r="B56" s="1048" t="s">
        <v>588</v>
      </c>
      <c r="C56" s="616"/>
      <c r="D56" s="616"/>
      <c r="E56" s="616"/>
      <c r="F56" s="355"/>
      <c r="G56" s="358">
        <f>F48*0.845</f>
        <v>0</v>
      </c>
      <c r="H56" s="357"/>
    </row>
    <row r="57" spans="1:8" ht="15">
      <c r="A57" s="353"/>
      <c r="B57" s="178"/>
      <c r="C57" s="178"/>
      <c r="D57" s="178"/>
      <c r="E57" s="178"/>
      <c r="F57" s="178"/>
      <c r="G57" s="178"/>
      <c r="H57" s="357"/>
    </row>
    <row r="58" spans="1:8" ht="29.25" customHeight="1">
      <c r="A58" s="353" t="s">
        <v>590</v>
      </c>
      <c r="B58" s="1048" t="s">
        <v>591</v>
      </c>
      <c r="C58" s="616"/>
      <c r="D58" s="616"/>
      <c r="E58" s="616"/>
      <c r="F58" s="355"/>
      <c r="G58" s="358">
        <f>G54+G56</f>
        <v>0</v>
      </c>
      <c r="H58" s="357"/>
    </row>
    <row r="59" spans="1:8" ht="15.75" thickBot="1">
      <c r="A59" s="359"/>
      <c r="B59" s="360"/>
      <c r="C59" s="360"/>
      <c r="D59" s="360"/>
      <c r="E59" s="360"/>
      <c r="F59" s="360"/>
      <c r="G59" s="360"/>
      <c r="H59" s="361"/>
    </row>
    <row r="61" spans="1:9" ht="15">
      <c r="A61" s="1045" t="s">
        <v>592</v>
      </c>
      <c r="B61" s="1045"/>
      <c r="C61" s="1045"/>
      <c r="D61" s="1045"/>
      <c r="E61" s="1045"/>
      <c r="F61" s="1045"/>
      <c r="G61" s="1045"/>
      <c r="H61" s="1045"/>
      <c r="I61" s="1045"/>
    </row>
    <row r="62" spans="1:9" ht="52.5" customHeight="1">
      <c r="A62" s="1044" t="s">
        <v>627</v>
      </c>
      <c r="B62" s="1044"/>
      <c r="C62" s="1044"/>
      <c r="D62" s="1044"/>
      <c r="E62" s="1044"/>
      <c r="F62" s="1044"/>
      <c r="G62" s="1044"/>
      <c r="H62" s="1044"/>
      <c r="I62" s="1044"/>
    </row>
    <row r="63" ht="7.5" customHeight="1"/>
    <row r="64" spans="1:9" ht="57.75" customHeight="1">
      <c r="A64" s="1044" t="s">
        <v>593</v>
      </c>
      <c r="B64" s="1044"/>
      <c r="C64" s="1044"/>
      <c r="D64" s="1044"/>
      <c r="E64" s="1044"/>
      <c r="F64" s="1044"/>
      <c r="G64" s="1044"/>
      <c r="H64" s="1044"/>
      <c r="I64" s="1044"/>
    </row>
    <row r="65" ht="7.5" customHeight="1"/>
    <row r="66" spans="1:9" ht="99.75" customHeight="1">
      <c r="A66" s="1044" t="s">
        <v>667</v>
      </c>
      <c r="B66" s="1044"/>
      <c r="C66" s="1044"/>
      <c r="D66" s="1044"/>
      <c r="E66" s="1044"/>
      <c r="F66" s="1044"/>
      <c r="G66" s="1044"/>
      <c r="H66" s="1044"/>
      <c r="I66" s="1044"/>
    </row>
  </sheetData>
  <sheetProtection sheet="1" selectLockedCells="1"/>
  <mergeCells count="30">
    <mergeCell ref="A1:I1"/>
    <mergeCell ref="A3:I3"/>
    <mergeCell ref="A9:I14"/>
    <mergeCell ref="A8:I8"/>
    <mergeCell ref="A38:I38"/>
    <mergeCell ref="A39:I44"/>
    <mergeCell ref="A6:D6"/>
    <mergeCell ref="E6:F6"/>
    <mergeCell ref="A16:D16"/>
    <mergeCell ref="E16:F16"/>
    <mergeCell ref="A26:D26"/>
    <mergeCell ref="E26:F26"/>
    <mergeCell ref="A36:D36"/>
    <mergeCell ref="A18:I18"/>
    <mergeCell ref="A19:I24"/>
    <mergeCell ref="A28:I28"/>
    <mergeCell ref="A29:I34"/>
    <mergeCell ref="E36:F36"/>
    <mergeCell ref="A62:I62"/>
    <mergeCell ref="A64:I64"/>
    <mergeCell ref="A61:I61"/>
    <mergeCell ref="A66:I66"/>
    <mergeCell ref="F48:G48"/>
    <mergeCell ref="B54:E54"/>
    <mergeCell ref="B56:E56"/>
    <mergeCell ref="B58:E58"/>
    <mergeCell ref="B49:F49"/>
    <mergeCell ref="B50:F50"/>
    <mergeCell ref="B51:F51"/>
    <mergeCell ref="B52:F52"/>
  </mergeCells>
  <printOptions headings="1"/>
  <pageMargins left="0.7" right="0.7" top="0.75" bottom="0.75" header="0.3" footer="0.3"/>
  <pageSetup horizontalDpi="600" verticalDpi="600" orientation="portrait" scale="98" r:id="rId1"/>
  <headerFooter>
    <oddHeader>&amp;LFOR OFFICAL USE 
as of March 7, 2018</oddHeader>
    <oddFooter>&amp;LFOR OFFICAL USE 
as of March 7, 2018&amp;CRequest for Supplemental Funding for FY 2019&amp;RPage &amp;P of &amp;N</oddFooter>
  </headerFooter>
</worksheet>
</file>

<file path=xl/worksheets/sheet11.xml><?xml version="1.0" encoding="utf-8"?>
<worksheet xmlns="http://schemas.openxmlformats.org/spreadsheetml/2006/main" xmlns:r="http://schemas.openxmlformats.org/officeDocument/2006/relationships">
  <sheetPr>
    <tabColor rgb="FFFFFF00"/>
  </sheetPr>
  <dimension ref="A1:Q35"/>
  <sheetViews>
    <sheetView showGridLines="0" showRowColHeaders="0" zoomScalePageLayoutView="0" workbookViewId="0" topLeftCell="A28">
      <selection activeCell="O9" sqref="O9"/>
    </sheetView>
  </sheetViews>
  <sheetFormatPr defaultColWidth="9.140625" defaultRowHeight="15"/>
  <cols>
    <col min="1" max="1" width="36.00390625" style="0" customWidth="1"/>
    <col min="2" max="2" width="14.00390625" style="0" customWidth="1"/>
    <col min="3" max="3" width="10.421875" style="0" hidden="1" customWidth="1"/>
  </cols>
  <sheetData>
    <row r="1" spans="1:4" ht="21">
      <c r="A1" s="309" t="s">
        <v>668</v>
      </c>
      <c r="B1" s="308"/>
      <c r="C1" s="308"/>
      <c r="D1" s="308"/>
    </row>
    <row r="2" spans="4:12" ht="13.5" customHeight="1">
      <c r="D2" s="1123" t="s">
        <v>276</v>
      </c>
      <c r="E2" s="1123"/>
      <c r="F2" s="1123"/>
      <c r="G2" s="1123"/>
      <c r="H2" s="1123"/>
      <c r="I2" s="1123"/>
      <c r="J2" s="1123"/>
      <c r="K2" s="312"/>
      <c r="L2" s="312"/>
    </row>
    <row r="3" ht="15">
      <c r="B3" s="218"/>
    </row>
    <row r="4" spans="1:2" ht="15">
      <c r="A4" s="331" t="s">
        <v>275</v>
      </c>
      <c r="B4" s="332">
        <f>'FY 2022 Budget'!E9</f>
        <v>0</v>
      </c>
    </row>
    <row r="5" spans="1:2" ht="15">
      <c r="A5" s="322"/>
      <c r="B5" s="333"/>
    </row>
    <row r="6" spans="1:2" ht="15">
      <c r="A6" s="322" t="s">
        <v>244</v>
      </c>
      <c r="B6" s="334">
        <f>'FY 2022 Budget'!I26</f>
        <v>0</v>
      </c>
    </row>
    <row r="7" spans="1:2" ht="15">
      <c r="A7" s="322" t="s">
        <v>241</v>
      </c>
      <c r="B7" s="334">
        <f>('FY 2022 Budget'!I23/2)+('FY 2022 Budget'!J43)+('FY 2022 Budget'!R62)</f>
        <v>0</v>
      </c>
    </row>
    <row r="8" spans="1:2" ht="15">
      <c r="A8" s="322" t="s">
        <v>242</v>
      </c>
      <c r="B8" s="334">
        <f>('FY 2022 Budget'!I23/2)+('FY 2022 Budget'!L43)+('FY 2022 Budget'!R75)</f>
        <v>0</v>
      </c>
    </row>
    <row r="9" spans="1:2" ht="15">
      <c r="A9" s="322" t="s">
        <v>620</v>
      </c>
      <c r="B9" s="334">
        <f>('FY 2022 Budget'!P23)+('FY 2022 Budget'!P43)+('FY 2022 Budget'!R89)</f>
        <v>0</v>
      </c>
    </row>
    <row r="10" spans="1:2" ht="15">
      <c r="A10" s="322" t="s">
        <v>243</v>
      </c>
      <c r="B10" s="335">
        <f>'FY 2022 Budget'!R43+'FY 2022 Budget'!R97</f>
        <v>0</v>
      </c>
    </row>
    <row r="11" spans="1:3" ht="15">
      <c r="A11" s="322" t="s">
        <v>548</v>
      </c>
      <c r="B11" s="334">
        <f>SUM(B6:B10)</f>
        <v>0</v>
      </c>
      <c r="C11" s="171"/>
    </row>
    <row r="12" spans="1:3" ht="15">
      <c r="A12" s="325"/>
      <c r="B12" s="335"/>
      <c r="C12" s="171"/>
    </row>
    <row r="14" spans="1:2" ht="6" customHeight="1">
      <c r="A14" s="320"/>
      <c r="B14" s="321"/>
    </row>
    <row r="15" spans="1:2" ht="15">
      <c r="A15" s="322" t="s">
        <v>549</v>
      </c>
      <c r="B15" s="323"/>
    </row>
    <row r="16" spans="1:2" ht="15">
      <c r="A16" s="322" t="s">
        <v>550</v>
      </c>
      <c r="B16" s="324"/>
    </row>
    <row r="17" spans="1:17" ht="15">
      <c r="A17" s="322" t="s">
        <v>606</v>
      </c>
      <c r="B17" s="323"/>
      <c r="K17" s="338"/>
      <c r="L17" s="338"/>
      <c r="M17" s="338"/>
      <c r="N17" s="338"/>
      <c r="O17" s="338"/>
      <c r="P17" s="338"/>
      <c r="Q17" s="338"/>
    </row>
    <row r="18" spans="1:17" ht="6" customHeight="1">
      <c r="A18" s="325"/>
      <c r="B18" s="326"/>
      <c r="K18" s="338"/>
      <c r="L18" s="338"/>
      <c r="M18" s="338"/>
      <c r="N18" s="338"/>
      <c r="O18" s="338"/>
      <c r="P18" s="338"/>
      <c r="Q18" s="338"/>
    </row>
    <row r="19" spans="2:17" ht="15">
      <c r="B19" s="172"/>
      <c r="K19" s="339"/>
      <c r="L19" s="340"/>
      <c r="M19" s="340"/>
      <c r="N19" s="340"/>
      <c r="O19" s="340"/>
      <c r="P19" s="340"/>
      <c r="Q19" s="338"/>
    </row>
    <row r="20" spans="2:17" ht="15">
      <c r="B20" s="172"/>
      <c r="K20" s="1120" t="s">
        <v>547</v>
      </c>
      <c r="L20" s="1121"/>
      <c r="M20" s="1121"/>
      <c r="N20" s="1121"/>
      <c r="O20" s="1121"/>
      <c r="P20" s="1122"/>
      <c r="Q20" s="338"/>
    </row>
    <row r="21" spans="2:16" ht="5.25" customHeight="1">
      <c r="B21" s="172"/>
      <c r="K21" s="1116"/>
      <c r="L21" s="1117"/>
      <c r="M21" s="1117"/>
      <c r="N21" s="1117"/>
      <c r="O21" s="1117"/>
      <c r="P21" s="1118"/>
    </row>
    <row r="22" spans="1:16" ht="15">
      <c r="A22" s="320"/>
      <c r="B22" s="327"/>
      <c r="K22" s="1125" t="s">
        <v>555</v>
      </c>
      <c r="L22" s="1126"/>
      <c r="M22" s="1126"/>
      <c r="N22" s="1126"/>
      <c r="O22" s="1126"/>
      <c r="P22" s="1127"/>
    </row>
    <row r="23" spans="1:16" ht="15">
      <c r="A23" s="328" t="s">
        <v>274</v>
      </c>
      <c r="B23" s="329" t="e">
        <f>B4/B$4</f>
        <v>#DIV/0!</v>
      </c>
      <c r="C23" s="170">
        <f>B4</f>
        <v>0</v>
      </c>
      <c r="K23" s="1125" t="s">
        <v>556</v>
      </c>
      <c r="L23" s="1126"/>
      <c r="M23" s="1126"/>
      <c r="N23" s="1126"/>
      <c r="O23" s="1126"/>
      <c r="P23" s="1127"/>
    </row>
    <row r="24" spans="1:16" ht="15">
      <c r="A24" s="322"/>
      <c r="B24" s="330"/>
      <c r="C24" s="124"/>
      <c r="K24" s="1124" t="s">
        <v>557</v>
      </c>
      <c r="L24" s="1124"/>
      <c r="M24" s="1124"/>
      <c r="N24" s="1124"/>
      <c r="O24" s="1124"/>
      <c r="P24" s="1124"/>
    </row>
    <row r="25" spans="1:16" ht="15" customHeight="1">
      <c r="A25" s="319" t="s">
        <v>551</v>
      </c>
      <c r="B25" s="336" t="e">
        <f>B6/B$4</f>
        <v>#DIV/0!</v>
      </c>
      <c r="C25" s="170">
        <f>B6</f>
        <v>0</v>
      </c>
      <c r="K25" s="1110" t="s">
        <v>626</v>
      </c>
      <c r="L25" s="1111"/>
      <c r="M25" s="1111"/>
      <c r="N25" s="1111"/>
      <c r="O25" s="1111"/>
      <c r="P25" s="1112"/>
    </row>
    <row r="26" spans="1:16" ht="15" customHeight="1">
      <c r="A26" s="319" t="s">
        <v>552</v>
      </c>
      <c r="B26" s="336" t="e">
        <f>B7/B$4</f>
        <v>#DIV/0!</v>
      </c>
      <c r="C26" s="170">
        <f>B7</f>
        <v>0</v>
      </c>
      <c r="K26" s="1113"/>
      <c r="L26" s="1114"/>
      <c r="M26" s="1114"/>
      <c r="N26" s="1114"/>
      <c r="O26" s="1114"/>
      <c r="P26" s="1115"/>
    </row>
    <row r="27" spans="1:16" ht="15" customHeight="1">
      <c r="A27" s="319" t="s">
        <v>553</v>
      </c>
      <c r="B27" s="336" t="e">
        <f>B8/B$4</f>
        <v>#DIV/0!</v>
      </c>
      <c r="C27" s="170">
        <f>B8</f>
        <v>0</v>
      </c>
      <c r="K27" s="1113"/>
      <c r="L27" s="1114"/>
      <c r="M27" s="1114"/>
      <c r="N27" s="1114"/>
      <c r="O27" s="1114"/>
      <c r="P27" s="1115"/>
    </row>
    <row r="28" spans="1:16" ht="15" customHeight="1">
      <c r="A28" s="319" t="s">
        <v>628</v>
      </c>
      <c r="B28" s="336" t="e">
        <f>B9/B$4</f>
        <v>#DIV/0!</v>
      </c>
      <c r="C28" s="170">
        <f>B9</f>
        <v>0</v>
      </c>
      <c r="K28" s="1116"/>
      <c r="L28" s="1117"/>
      <c r="M28" s="1117"/>
      <c r="N28" s="1117"/>
      <c r="O28" s="1117"/>
      <c r="P28" s="1118"/>
    </row>
    <row r="29" spans="1:16" ht="32.25" customHeight="1">
      <c r="A29" s="319" t="s">
        <v>554</v>
      </c>
      <c r="B29" s="337" t="e">
        <f>B10/B$4</f>
        <v>#DIV/0!</v>
      </c>
      <c r="C29" s="170">
        <f>B10</f>
        <v>0</v>
      </c>
      <c r="K29" s="1119" t="s">
        <v>558</v>
      </c>
      <c r="L29" s="1111"/>
      <c r="M29" s="1111"/>
      <c r="N29" s="1111"/>
      <c r="O29" s="1111"/>
      <c r="P29" s="1112"/>
    </row>
    <row r="30" spans="2:16" ht="15">
      <c r="B30" s="171"/>
      <c r="K30" s="1113"/>
      <c r="L30" s="1114"/>
      <c r="M30" s="1114"/>
      <c r="N30" s="1114"/>
      <c r="O30" s="1114"/>
      <c r="P30" s="1115"/>
    </row>
    <row r="31" spans="2:16" ht="15">
      <c r="B31" s="171"/>
      <c r="K31" s="1116"/>
      <c r="L31" s="1117"/>
      <c r="M31" s="1117"/>
      <c r="N31" s="1117"/>
      <c r="O31" s="1117"/>
      <c r="P31" s="1118"/>
    </row>
    <row r="32" ht="15">
      <c r="B32" s="171"/>
    </row>
    <row r="33" ht="15">
      <c r="B33" s="171"/>
    </row>
    <row r="34" ht="15">
      <c r="B34" s="171"/>
    </row>
    <row r="35" ht="15">
      <c r="B35" s="171"/>
    </row>
  </sheetData>
  <sheetProtection sheet="1" selectLockedCells="1" selectUnlockedCells="1"/>
  <mergeCells count="8">
    <mergeCell ref="K25:P28"/>
    <mergeCell ref="K29:P31"/>
    <mergeCell ref="K20:P20"/>
    <mergeCell ref="D2:J2"/>
    <mergeCell ref="K24:P24"/>
    <mergeCell ref="K22:P22"/>
    <mergeCell ref="K21:P21"/>
    <mergeCell ref="K23:P23"/>
  </mergeCells>
  <printOptions headings="1"/>
  <pageMargins left="0.7" right="0.7" top="0.75" bottom="0.75" header="0.3" footer="0.3"/>
  <pageSetup horizontalDpi="600" verticalDpi="600" orientation="landscape" r:id="rId2"/>
  <headerFooter>
    <oddHeader>&amp;LFOR OFFICAL USE 
as of March 7, 2018</oddHeader>
    <oddFooter xml:space="preserve">&amp;CFY 2019 PSSF Budget Summary </oddFooter>
  </headerFooter>
  <drawing r:id="rId1"/>
</worksheet>
</file>

<file path=xl/worksheets/sheet12.xml><?xml version="1.0" encoding="utf-8"?>
<worksheet xmlns="http://schemas.openxmlformats.org/spreadsheetml/2006/main" xmlns:r="http://schemas.openxmlformats.org/officeDocument/2006/relationships">
  <sheetPr>
    <tabColor theme="9" tint="-0.24997000396251678"/>
  </sheetPr>
  <dimension ref="A2:S107"/>
  <sheetViews>
    <sheetView showGridLines="0" showRowColHeaders="0" zoomScalePageLayoutView="0" workbookViewId="0" topLeftCell="A91">
      <selection activeCell="A95" sqref="A95:I95"/>
    </sheetView>
  </sheetViews>
  <sheetFormatPr defaultColWidth="9.140625" defaultRowHeight="15"/>
  <cols>
    <col min="1" max="1" width="10.140625" style="6" bestFit="1" customWidth="1"/>
    <col min="2" max="3" width="9.140625" style="6" customWidth="1"/>
    <col min="4" max="5" width="10.140625" style="6" bestFit="1" customWidth="1"/>
    <col min="6" max="8" width="9.140625" style="6" customWidth="1"/>
    <col min="9" max="9" width="14.28125" style="6" customWidth="1"/>
    <col min="10" max="16384" width="9.140625" style="6" customWidth="1"/>
  </cols>
  <sheetData>
    <row r="1" ht="102.75" customHeight="1"/>
    <row r="2" spans="1:9" ht="24" customHeight="1">
      <c r="A2" s="1150" t="s">
        <v>270</v>
      </c>
      <c r="B2" s="1150"/>
      <c r="C2" s="1150"/>
      <c r="D2" s="1150"/>
      <c r="E2" s="1150"/>
      <c r="F2" s="1150"/>
      <c r="G2" s="1150"/>
      <c r="H2" s="1150"/>
      <c r="I2" s="1150"/>
    </row>
    <row r="3" spans="1:9" ht="20.25" customHeight="1">
      <c r="A3" s="1166">
        <v>43831</v>
      </c>
      <c r="B3" s="1166"/>
      <c r="C3" s="1166"/>
      <c r="D3" s="1166"/>
      <c r="E3" s="1166"/>
      <c r="F3" s="1166"/>
      <c r="G3" s="1166"/>
      <c r="H3" s="1166"/>
      <c r="I3" s="1166"/>
    </row>
    <row r="4" spans="1:19" ht="6.75" customHeight="1" thickBot="1">
      <c r="A4" s="158"/>
      <c r="B4" s="158"/>
      <c r="C4" s="158"/>
      <c r="D4" s="158"/>
      <c r="E4" s="158"/>
      <c r="F4" s="158"/>
      <c r="G4" s="158"/>
      <c r="H4" s="158"/>
      <c r="I4" s="158"/>
      <c r="J4" s="178"/>
      <c r="K4" s="178"/>
      <c r="L4" s="178"/>
      <c r="M4" s="178"/>
      <c r="N4" s="178"/>
      <c r="O4" s="178"/>
      <c r="P4" s="178"/>
      <c r="Q4" s="178"/>
      <c r="R4" s="178"/>
      <c r="S4" s="178"/>
    </row>
    <row r="5" spans="1:19" ht="29.25" customHeight="1" thickBot="1">
      <c r="A5" s="179" t="s">
        <v>258</v>
      </c>
      <c r="B5" s="1167" t="s">
        <v>89</v>
      </c>
      <c r="C5" s="1168"/>
      <c r="D5" s="1168"/>
      <c r="E5" s="1168"/>
      <c r="F5" s="1168"/>
      <c r="G5" s="1168"/>
      <c r="H5" s="1168"/>
      <c r="I5" s="1169"/>
      <c r="J5" s="155"/>
      <c r="K5" s="155"/>
      <c r="L5" s="155"/>
      <c r="M5" s="202"/>
      <c r="N5" s="202"/>
      <c r="O5" s="202"/>
      <c r="P5" s="202"/>
      <c r="Q5" s="202"/>
      <c r="R5" s="202"/>
      <c r="S5" s="178"/>
    </row>
    <row r="6" spans="1:19" ht="12" customHeight="1" thickBot="1">
      <c r="A6" s="86"/>
      <c r="B6" s="162"/>
      <c r="C6" s="180"/>
      <c r="D6" s="180"/>
      <c r="E6" s="180"/>
      <c r="F6" s="180"/>
      <c r="G6" s="180"/>
      <c r="H6" s="180"/>
      <c r="I6" s="180"/>
      <c r="J6" s="155"/>
      <c r="K6" s="155"/>
      <c r="L6" s="155"/>
      <c r="M6" s="202"/>
      <c r="N6" s="202"/>
      <c r="O6" s="202"/>
      <c r="P6" s="202"/>
      <c r="Q6" s="202"/>
      <c r="R6" s="202"/>
      <c r="S6" s="178"/>
    </row>
    <row r="7" spans="1:9" ht="15.75" thickBot="1">
      <c r="A7" s="1160">
        <f>'FY 2022 Budget'!B129</f>
        <v>0</v>
      </c>
      <c r="B7" s="1161"/>
      <c r="C7" s="1162"/>
      <c r="D7" s="181" t="s">
        <v>259</v>
      </c>
      <c r="E7" s="182"/>
      <c r="G7" s="183"/>
      <c r="H7" s="183"/>
      <c r="I7" s="183"/>
    </row>
    <row r="8" spans="1:9" ht="15.75" thickBot="1">
      <c r="A8" s="1163">
        <f>'FY 2022 Budget'!M129</f>
        <v>0</v>
      </c>
      <c r="B8" s="1164"/>
      <c r="C8" s="1165"/>
      <c r="D8" s="181" t="s">
        <v>237</v>
      </c>
      <c r="E8" s="184"/>
      <c r="G8" s="183"/>
      <c r="H8" s="183"/>
      <c r="I8" s="183"/>
    </row>
    <row r="9" spans="1:9" ht="12" customHeight="1">
      <c r="A9" s="185"/>
      <c r="B9" s="183"/>
      <c r="C9" s="183"/>
      <c r="D9" s="183"/>
      <c r="E9" s="183"/>
      <c r="F9" s="183"/>
      <c r="G9" s="183"/>
      <c r="H9" s="183"/>
      <c r="I9" s="183"/>
    </row>
    <row r="10" spans="1:9" ht="15">
      <c r="A10" s="185" t="s">
        <v>261</v>
      </c>
      <c r="B10" s="183"/>
      <c r="C10" s="183"/>
      <c r="D10" s="183"/>
      <c r="E10" s="183"/>
      <c r="F10" s="183"/>
      <c r="G10" s="183"/>
      <c r="H10" s="183"/>
      <c r="I10" s="183"/>
    </row>
    <row r="11" spans="1:9" ht="61.5" customHeight="1">
      <c r="A11" s="1132" t="s">
        <v>624</v>
      </c>
      <c r="B11" s="1133"/>
      <c r="C11" s="1133"/>
      <c r="D11" s="1133"/>
      <c r="E11" s="1133"/>
      <c r="F11" s="1133"/>
      <c r="G11" s="1133"/>
      <c r="H11" s="1133"/>
      <c r="I11" s="1133"/>
    </row>
    <row r="12" spans="1:9" ht="6" customHeight="1">
      <c r="A12" s="185"/>
      <c r="B12" s="183"/>
      <c r="C12" s="183"/>
      <c r="D12" s="183"/>
      <c r="E12" s="183"/>
      <c r="F12" s="183"/>
      <c r="G12" s="183"/>
      <c r="H12" s="183"/>
      <c r="I12" s="183"/>
    </row>
    <row r="13" spans="1:9" ht="15">
      <c r="A13" s="1134" t="s">
        <v>271</v>
      </c>
      <c r="B13" s="1135"/>
      <c r="C13" s="1135"/>
      <c r="D13" s="1135"/>
      <c r="E13" s="1135"/>
      <c r="F13" s="1135"/>
      <c r="G13" s="1135"/>
      <c r="H13" s="1135"/>
      <c r="I13" s="1135"/>
    </row>
    <row r="14" spans="1:9" ht="6" customHeight="1" thickBot="1">
      <c r="A14" s="156"/>
      <c r="B14" s="217"/>
      <c r="C14" s="217"/>
      <c r="D14" s="217"/>
      <c r="E14" s="217"/>
      <c r="F14" s="217"/>
      <c r="G14" s="217"/>
      <c r="H14" s="217"/>
      <c r="I14" s="217"/>
    </row>
    <row r="15" spans="1:9" ht="31.5" customHeight="1">
      <c r="A15" s="1136" t="s">
        <v>272</v>
      </c>
      <c r="B15" s="1137"/>
      <c r="C15" s="1137"/>
      <c r="D15" s="1137"/>
      <c r="E15" s="1137"/>
      <c r="F15" s="1137"/>
      <c r="G15" s="1137"/>
      <c r="H15" s="1137"/>
      <c r="I15" s="1138"/>
    </row>
    <row r="16" spans="1:9" ht="6" customHeight="1" thickBot="1">
      <c r="A16" s="157"/>
      <c r="B16" s="158"/>
      <c r="C16" s="159"/>
      <c r="D16" s="159"/>
      <c r="E16" s="159"/>
      <c r="F16" s="159"/>
      <c r="G16" s="159"/>
      <c r="H16" s="159"/>
      <c r="I16" s="163"/>
    </row>
    <row r="17" spans="1:9" ht="36.75" customHeight="1" thickBot="1">
      <c r="A17" s="1141" t="s">
        <v>238</v>
      </c>
      <c r="B17" s="1142"/>
      <c r="C17" s="1142"/>
      <c r="D17" s="1142"/>
      <c r="E17" s="1142"/>
      <c r="F17" s="1139"/>
      <c r="G17" s="1140"/>
      <c r="H17" s="160"/>
      <c r="I17" s="164"/>
    </row>
    <row r="18" spans="1:9" ht="3.75" customHeight="1" thickBot="1">
      <c r="A18" s="173"/>
      <c r="B18" s="174"/>
      <c r="C18" s="174"/>
      <c r="D18" s="174"/>
      <c r="E18" s="174"/>
      <c r="F18" s="176"/>
      <c r="G18" s="176"/>
      <c r="H18" s="158"/>
      <c r="I18" s="163"/>
    </row>
    <row r="19" spans="1:9" ht="21" customHeight="1" thickBot="1">
      <c r="A19" s="1130" t="s">
        <v>256</v>
      </c>
      <c r="B19" s="1131"/>
      <c r="C19" s="1131"/>
      <c r="D19" s="1131"/>
      <c r="E19" s="1131"/>
      <c r="F19" s="1128">
        <f>'FY 2022 Budget'!R27</f>
        <v>0</v>
      </c>
      <c r="G19" s="1129"/>
      <c r="H19" s="161"/>
      <c r="I19" s="165"/>
    </row>
    <row r="20" spans="1:9" ht="3" customHeight="1" thickBot="1">
      <c r="A20" s="173"/>
      <c r="B20" s="174"/>
      <c r="C20" s="174"/>
      <c r="D20" s="174"/>
      <c r="E20" s="174"/>
      <c r="F20" s="176"/>
      <c r="G20" s="176"/>
      <c r="H20" s="158"/>
      <c r="I20" s="163"/>
    </row>
    <row r="21" spans="1:9" ht="21" customHeight="1" thickBot="1">
      <c r="A21" s="1130" t="s">
        <v>239</v>
      </c>
      <c r="B21" s="1131"/>
      <c r="C21" s="1131"/>
      <c r="D21" s="1131"/>
      <c r="E21" s="1131"/>
      <c r="F21" s="1128">
        <f>'FY 2022 Budget'!J45</f>
        <v>0</v>
      </c>
      <c r="G21" s="1129"/>
      <c r="H21" s="161"/>
      <c r="I21" s="165"/>
    </row>
    <row r="22" spans="1:9" ht="3" customHeight="1" thickBot="1">
      <c r="A22" s="173"/>
      <c r="B22" s="174"/>
      <c r="C22" s="174"/>
      <c r="D22" s="174"/>
      <c r="E22" s="174"/>
      <c r="F22" s="176"/>
      <c r="G22" s="176"/>
      <c r="H22" s="158"/>
      <c r="I22" s="163"/>
    </row>
    <row r="23" spans="1:9" ht="20.25" customHeight="1" thickBot="1">
      <c r="A23" s="1130" t="s">
        <v>240</v>
      </c>
      <c r="B23" s="1131"/>
      <c r="C23" s="1131"/>
      <c r="D23" s="1131"/>
      <c r="E23" s="1131"/>
      <c r="F23" s="1128">
        <f>'FY 2022 Budget'!R100</f>
        <v>0</v>
      </c>
      <c r="G23" s="1129"/>
      <c r="H23" s="161"/>
      <c r="I23" s="165"/>
    </row>
    <row r="24" spans="1:9" ht="3" customHeight="1" thickBot="1">
      <c r="A24" s="173"/>
      <c r="B24" s="174"/>
      <c r="C24" s="174"/>
      <c r="D24" s="174"/>
      <c r="E24" s="174"/>
      <c r="F24" s="176"/>
      <c r="G24" s="176"/>
      <c r="H24" s="158"/>
      <c r="I24" s="163"/>
    </row>
    <row r="25" spans="1:9" ht="21" customHeight="1" thickBot="1">
      <c r="A25" s="1141" t="s">
        <v>266</v>
      </c>
      <c r="B25" s="1142"/>
      <c r="C25" s="1142"/>
      <c r="D25" s="1142"/>
      <c r="E25" s="175"/>
      <c r="F25" s="1145">
        <f>F17-(F19+F21+F23)</f>
        <v>0</v>
      </c>
      <c r="G25" s="1146"/>
      <c r="H25" s="158" t="s">
        <v>262</v>
      </c>
      <c r="I25" s="163"/>
    </row>
    <row r="26" spans="1:9" ht="6" customHeight="1" thickBot="1">
      <c r="A26" s="168"/>
      <c r="B26" s="186"/>
      <c r="C26" s="186"/>
      <c r="D26" s="186"/>
      <c r="E26" s="166"/>
      <c r="F26" s="169"/>
      <c r="G26" s="169"/>
      <c r="H26" s="166"/>
      <c r="I26" s="167"/>
    </row>
    <row r="27" spans="1:9" ht="12" customHeight="1" thickBot="1">
      <c r="A27" s="157"/>
      <c r="B27" s="158"/>
      <c r="C27" s="158"/>
      <c r="D27" s="158"/>
      <c r="E27" s="158"/>
      <c r="F27" s="158"/>
      <c r="G27" s="158"/>
      <c r="H27" s="158"/>
      <c r="I27" s="158"/>
    </row>
    <row r="28" spans="1:9" ht="15.75">
      <c r="A28" s="1147" t="s">
        <v>255</v>
      </c>
      <c r="B28" s="1148"/>
      <c r="C28" s="1148"/>
      <c r="D28" s="1148"/>
      <c r="E28" s="1148"/>
      <c r="F28" s="1148"/>
      <c r="G28" s="1148"/>
      <c r="H28" s="1148"/>
      <c r="I28" s="1149"/>
    </row>
    <row r="29" spans="1:9" ht="3.75" customHeight="1" thickBot="1">
      <c r="A29" s="157"/>
      <c r="B29" s="158"/>
      <c r="C29" s="158"/>
      <c r="D29" s="158"/>
      <c r="E29" s="158"/>
      <c r="F29" s="158"/>
      <c r="G29" s="158"/>
      <c r="H29" s="158"/>
      <c r="I29" s="163"/>
    </row>
    <row r="30" spans="1:9" ht="20.25" customHeight="1" thickBot="1">
      <c r="A30" s="1170" t="s">
        <v>69</v>
      </c>
      <c r="B30" s="1171"/>
      <c r="C30" s="1171"/>
      <c r="D30" s="1171"/>
      <c r="E30" s="1171"/>
      <c r="F30" s="1173">
        <f>'FY 2022 Budget'!D121</f>
        <v>0</v>
      </c>
      <c r="G30" s="1174"/>
      <c r="H30" s="158"/>
      <c r="I30" s="163"/>
    </row>
    <row r="31" spans="1:9" ht="6" customHeight="1" thickBot="1">
      <c r="A31" s="173"/>
      <c r="B31" s="174"/>
      <c r="C31" s="174"/>
      <c r="D31" s="174"/>
      <c r="E31" s="174"/>
      <c r="F31" s="174"/>
      <c r="G31" s="174"/>
      <c r="H31" s="158"/>
      <c r="I31" s="163"/>
    </row>
    <row r="32" spans="1:9" ht="33" customHeight="1" thickBot="1">
      <c r="A32" s="1170" t="s">
        <v>70</v>
      </c>
      <c r="B32" s="1171"/>
      <c r="C32" s="1172"/>
      <c r="D32" s="1172"/>
      <c r="E32" s="1172"/>
      <c r="F32" s="1143">
        <f>'FY 2022 Budget'!K121</f>
        <v>0</v>
      </c>
      <c r="G32" s="1144"/>
      <c r="H32" s="161"/>
      <c r="I32" s="165"/>
    </row>
    <row r="33" spans="1:9" ht="6" customHeight="1" thickBot="1">
      <c r="A33" s="177"/>
      <c r="B33" s="203"/>
      <c r="C33" s="203"/>
      <c r="D33" s="203"/>
      <c r="E33" s="203"/>
      <c r="F33" s="203"/>
      <c r="G33" s="203"/>
      <c r="H33" s="161"/>
      <c r="I33" s="165"/>
    </row>
    <row r="34" spans="1:9" ht="30" customHeight="1" thickBot="1">
      <c r="A34" s="1170" t="s">
        <v>560</v>
      </c>
      <c r="B34" s="1171"/>
      <c r="C34" s="1172"/>
      <c r="D34" s="1172"/>
      <c r="E34" s="1172"/>
      <c r="F34" s="1143">
        <f>'FY 2022 Budget'!Q121</f>
        <v>0</v>
      </c>
      <c r="G34" s="1144"/>
      <c r="H34" s="187"/>
      <c r="I34" s="188"/>
    </row>
    <row r="35" spans="1:10" ht="46.5" customHeight="1">
      <c r="A35" s="297"/>
      <c r="B35" s="161"/>
      <c r="C35" s="161"/>
      <c r="D35" s="161"/>
      <c r="E35" s="161"/>
      <c r="F35" s="161"/>
      <c r="G35" s="161"/>
      <c r="H35" s="161"/>
      <c r="I35" s="161"/>
      <c r="J35" s="178"/>
    </row>
    <row r="36" spans="1:9" ht="15.75">
      <c r="A36" s="1154" t="s">
        <v>268</v>
      </c>
      <c r="B36" s="1155"/>
      <c r="C36" s="1155"/>
      <c r="D36" s="1155"/>
      <c r="E36" s="1155"/>
      <c r="F36" s="1155"/>
      <c r="G36" s="1155"/>
      <c r="H36" s="1155"/>
      <c r="I36" s="1155"/>
    </row>
    <row r="37" spans="1:9" ht="6" customHeight="1">
      <c r="A37" s="185"/>
      <c r="B37" s="183"/>
      <c r="C37" s="183"/>
      <c r="D37" s="183"/>
      <c r="E37" s="183"/>
      <c r="F37" s="183"/>
      <c r="G37" s="183"/>
      <c r="H37" s="183"/>
      <c r="I37" s="183"/>
    </row>
    <row r="38" spans="1:9" ht="15.75">
      <c r="A38" s="519" t="s">
        <v>264</v>
      </c>
      <c r="B38" s="1156"/>
      <c r="C38" s="1156"/>
      <c r="D38" s="1156"/>
      <c r="E38" s="1156"/>
      <c r="F38" s="1156"/>
      <c r="G38" s="1156"/>
      <c r="H38" s="1156"/>
      <c r="I38" s="1156"/>
    </row>
    <row r="39" spans="1:9" ht="6.75" customHeight="1">
      <c r="A39" s="185"/>
      <c r="B39" s="183"/>
      <c r="C39" s="183"/>
      <c r="D39" s="183"/>
      <c r="E39" s="183"/>
      <c r="F39" s="183"/>
      <c r="G39" s="183"/>
      <c r="H39" s="183"/>
      <c r="I39" s="183"/>
    </row>
    <row r="40" spans="1:9" ht="15">
      <c r="A40" s="185"/>
      <c r="B40" s="183"/>
      <c r="C40" s="183"/>
      <c r="D40" s="183"/>
      <c r="E40" s="183"/>
      <c r="F40" s="183"/>
      <c r="G40" s="183"/>
      <c r="H40" s="183"/>
      <c r="I40" s="183"/>
    </row>
    <row r="41" spans="1:9" ht="15">
      <c r="A41" s="185"/>
      <c r="B41" s="183"/>
      <c r="C41" s="183"/>
      <c r="D41" s="183"/>
      <c r="E41" s="183"/>
      <c r="F41" s="183"/>
      <c r="G41" s="183"/>
      <c r="H41" s="183"/>
      <c r="I41" s="183"/>
    </row>
    <row r="42" spans="1:9" ht="15">
      <c r="A42" s="185"/>
      <c r="B42" s="183"/>
      <c r="C42" s="183"/>
      <c r="D42" s="183"/>
      <c r="E42" s="183"/>
      <c r="F42" s="183"/>
      <c r="G42" s="183"/>
      <c r="H42" s="183"/>
      <c r="I42" s="183"/>
    </row>
    <row r="43" spans="1:9" ht="15">
      <c r="A43" s="185"/>
      <c r="B43" s="183"/>
      <c r="C43" s="183"/>
      <c r="D43" s="183"/>
      <c r="E43" s="183"/>
      <c r="F43" s="183"/>
      <c r="G43" s="183"/>
      <c r="H43" s="183"/>
      <c r="I43" s="183"/>
    </row>
    <row r="44" spans="1:9" ht="15">
      <c r="A44" s="185"/>
      <c r="B44" s="183"/>
      <c r="C44" s="183"/>
      <c r="D44" s="183"/>
      <c r="E44" s="183"/>
      <c r="F44" s="183"/>
      <c r="G44" s="183"/>
      <c r="H44" s="183"/>
      <c r="I44" s="183"/>
    </row>
    <row r="45" spans="1:9" ht="15">
      <c r="A45" s="185"/>
      <c r="B45" s="183"/>
      <c r="C45" s="183"/>
      <c r="D45" s="183"/>
      <c r="E45" s="183"/>
      <c r="F45" s="183"/>
      <c r="G45" s="183"/>
      <c r="H45" s="183"/>
      <c r="I45" s="183"/>
    </row>
    <row r="46" spans="1:9" ht="15">
      <c r="A46" s="185"/>
      <c r="B46" s="183"/>
      <c r="C46" s="183"/>
      <c r="D46" s="183"/>
      <c r="E46" s="183"/>
      <c r="F46" s="183"/>
      <c r="G46" s="183"/>
      <c r="H46" s="183"/>
      <c r="I46" s="183"/>
    </row>
    <row r="47" spans="1:9" ht="15">
      <c r="A47" s="185"/>
      <c r="B47" s="183"/>
      <c r="C47" s="183"/>
      <c r="D47" s="183"/>
      <c r="E47" s="183"/>
      <c r="F47" s="183"/>
      <c r="G47" s="183"/>
      <c r="H47" s="183"/>
      <c r="I47" s="183"/>
    </row>
    <row r="48" spans="1:9" ht="15">
      <c r="A48" s="185"/>
      <c r="B48" s="183"/>
      <c r="C48" s="183"/>
      <c r="D48" s="183"/>
      <c r="E48" s="183"/>
      <c r="F48" s="183"/>
      <c r="G48" s="183"/>
      <c r="H48" s="183"/>
      <c r="I48" s="183"/>
    </row>
    <row r="49" spans="1:9" ht="15">
      <c r="A49" s="185"/>
      <c r="B49" s="183"/>
      <c r="C49" s="183"/>
      <c r="D49" s="183"/>
      <c r="E49" s="183"/>
      <c r="F49" s="183"/>
      <c r="G49" s="183"/>
      <c r="H49" s="183"/>
      <c r="I49" s="183"/>
    </row>
    <row r="50" spans="1:9" ht="15">
      <c r="A50" s="185"/>
      <c r="B50" s="183"/>
      <c r="C50" s="183"/>
      <c r="D50" s="183"/>
      <c r="E50" s="183"/>
      <c r="F50" s="183"/>
      <c r="G50" s="183"/>
      <c r="H50" s="183"/>
      <c r="I50" s="183"/>
    </row>
    <row r="51" spans="1:9" ht="15">
      <c r="A51" s="185"/>
      <c r="B51" s="183"/>
      <c r="C51" s="183"/>
      <c r="D51" s="183"/>
      <c r="E51" s="183"/>
      <c r="F51" s="183"/>
      <c r="G51" s="183"/>
      <c r="H51" s="183"/>
      <c r="I51" s="183"/>
    </row>
    <row r="52" spans="1:9" ht="15">
      <c r="A52" s="185"/>
      <c r="B52" s="183"/>
      <c r="C52" s="183"/>
      <c r="D52" s="183"/>
      <c r="E52" s="183"/>
      <c r="F52" s="183"/>
      <c r="G52" s="183"/>
      <c r="H52" s="183"/>
      <c r="I52" s="183"/>
    </row>
    <row r="53" spans="1:9" ht="15">
      <c r="A53" s="185"/>
      <c r="B53" s="183"/>
      <c r="C53" s="183"/>
      <c r="D53" s="183"/>
      <c r="E53" s="183"/>
      <c r="F53" s="183"/>
      <c r="G53" s="183"/>
      <c r="H53" s="183"/>
      <c r="I53" s="183"/>
    </row>
    <row r="54" spans="1:9" ht="15">
      <c r="A54" s="185"/>
      <c r="B54" s="183"/>
      <c r="C54" s="183"/>
      <c r="D54" s="183"/>
      <c r="E54" s="183"/>
      <c r="F54" s="183"/>
      <c r="G54" s="183"/>
      <c r="H54" s="183"/>
      <c r="I54" s="183"/>
    </row>
    <row r="55" spans="1:9" ht="15">
      <c r="A55" s="185"/>
      <c r="B55" s="183"/>
      <c r="C55" s="183"/>
      <c r="D55" s="183"/>
      <c r="E55" s="183"/>
      <c r="F55" s="183"/>
      <c r="G55" s="183"/>
      <c r="H55" s="183"/>
      <c r="I55" s="183"/>
    </row>
    <row r="56" spans="1:9" ht="15">
      <c r="A56" s="185"/>
      <c r="B56" s="183"/>
      <c r="C56" s="183"/>
      <c r="D56" s="183"/>
      <c r="E56" s="183"/>
      <c r="F56" s="183"/>
      <c r="G56" s="183"/>
      <c r="H56" s="183"/>
      <c r="I56" s="183"/>
    </row>
    <row r="57" spans="1:9" ht="15.75">
      <c r="A57" s="519" t="s">
        <v>265</v>
      </c>
      <c r="B57" s="1156"/>
      <c r="C57" s="1156"/>
      <c r="D57" s="1156"/>
      <c r="E57" s="1156"/>
      <c r="F57" s="1156"/>
      <c r="G57" s="1156"/>
      <c r="H57" s="1156"/>
      <c r="I57" s="1156"/>
    </row>
    <row r="58" spans="1:9" ht="15">
      <c r="A58" s="185"/>
      <c r="B58" s="183"/>
      <c r="C58" s="183"/>
      <c r="D58" s="183"/>
      <c r="E58" s="183"/>
      <c r="F58" s="183"/>
      <c r="G58" s="183"/>
      <c r="H58" s="183"/>
      <c r="I58" s="183"/>
    </row>
    <row r="59" spans="1:9" ht="15">
      <c r="A59" s="185"/>
      <c r="B59" s="183"/>
      <c r="C59" s="183"/>
      <c r="D59" s="183"/>
      <c r="E59" s="183"/>
      <c r="F59" s="183"/>
      <c r="G59" s="183"/>
      <c r="H59" s="183"/>
      <c r="I59" s="183"/>
    </row>
    <row r="60" spans="1:9" ht="15">
      <c r="A60" s="185"/>
      <c r="B60" s="183"/>
      <c r="C60" s="183"/>
      <c r="D60" s="183"/>
      <c r="E60" s="183"/>
      <c r="F60" s="183"/>
      <c r="G60" s="183"/>
      <c r="H60" s="183"/>
      <c r="I60" s="183"/>
    </row>
    <row r="61" spans="1:9" ht="15">
      <c r="A61" s="185"/>
      <c r="B61" s="183"/>
      <c r="C61" s="183"/>
      <c r="D61" s="183"/>
      <c r="E61" s="183"/>
      <c r="F61" s="183"/>
      <c r="G61" s="183"/>
      <c r="H61" s="183"/>
      <c r="I61" s="183"/>
    </row>
    <row r="62" spans="1:9" ht="15">
      <c r="A62" s="185"/>
      <c r="B62" s="183"/>
      <c r="C62" s="183"/>
      <c r="D62" s="183"/>
      <c r="E62" s="183"/>
      <c r="F62" s="183"/>
      <c r="G62" s="183"/>
      <c r="H62" s="183"/>
      <c r="I62" s="183"/>
    </row>
    <row r="63" spans="1:9" ht="15">
      <c r="A63" s="185"/>
      <c r="B63" s="183"/>
      <c r="C63" s="183"/>
      <c r="D63" s="183"/>
      <c r="E63" s="183"/>
      <c r="F63" s="183"/>
      <c r="G63" s="183"/>
      <c r="H63" s="183"/>
      <c r="I63" s="183"/>
    </row>
    <row r="64" spans="1:9" ht="15">
      <c r="A64" s="185"/>
      <c r="B64" s="183"/>
      <c r="C64" s="183"/>
      <c r="D64" s="183"/>
      <c r="E64" s="183"/>
      <c r="F64" s="183"/>
      <c r="G64" s="183"/>
      <c r="H64" s="183"/>
      <c r="I64" s="183"/>
    </row>
    <row r="65" spans="1:9" ht="15">
      <c r="A65" s="185"/>
      <c r="B65" s="183"/>
      <c r="C65" s="183"/>
      <c r="D65" s="183"/>
      <c r="E65" s="183"/>
      <c r="F65" s="183"/>
      <c r="G65" s="183"/>
      <c r="H65" s="183"/>
      <c r="I65" s="183"/>
    </row>
    <row r="66" spans="1:9" ht="15">
      <c r="A66" s="185"/>
      <c r="B66" s="183"/>
      <c r="C66" s="183"/>
      <c r="D66" s="183"/>
      <c r="E66" s="183"/>
      <c r="F66" s="183"/>
      <c r="G66" s="183"/>
      <c r="H66" s="183"/>
      <c r="I66" s="183"/>
    </row>
    <row r="67" spans="1:9" ht="15">
      <c r="A67" s="185"/>
      <c r="B67" s="183"/>
      <c r="C67" s="183"/>
      <c r="D67" s="183"/>
      <c r="E67" s="183"/>
      <c r="F67" s="183"/>
      <c r="G67" s="183"/>
      <c r="H67" s="183"/>
      <c r="I67" s="183"/>
    </row>
    <row r="68" spans="1:9" ht="15">
      <c r="A68" s="185"/>
      <c r="B68" s="183"/>
      <c r="C68" s="183"/>
      <c r="D68" s="183"/>
      <c r="E68" s="183"/>
      <c r="F68" s="183"/>
      <c r="G68" s="183"/>
      <c r="H68" s="183"/>
      <c r="I68" s="183"/>
    </row>
    <row r="69" spans="1:9" ht="15">
      <c r="A69" s="185"/>
      <c r="B69" s="183"/>
      <c r="C69" s="183"/>
      <c r="D69" s="183"/>
      <c r="E69" s="183"/>
      <c r="F69" s="183"/>
      <c r="G69" s="183"/>
      <c r="H69" s="183"/>
      <c r="I69" s="183"/>
    </row>
    <row r="70" spans="1:9" ht="15">
      <c r="A70" s="185"/>
      <c r="B70" s="183"/>
      <c r="C70" s="183"/>
      <c r="D70" s="183"/>
      <c r="E70" s="183"/>
      <c r="F70" s="183"/>
      <c r="G70" s="183"/>
      <c r="H70" s="183"/>
      <c r="I70" s="183"/>
    </row>
    <row r="71" spans="1:9" ht="15">
      <c r="A71" s="185"/>
      <c r="B71" s="183"/>
      <c r="C71" s="183"/>
      <c r="D71" s="183"/>
      <c r="E71" s="183"/>
      <c r="F71" s="183"/>
      <c r="G71" s="183"/>
      <c r="H71" s="183"/>
      <c r="I71" s="183"/>
    </row>
    <row r="72" spans="1:9" ht="15">
      <c r="A72" s="185"/>
      <c r="B72" s="183"/>
      <c r="C72" s="183"/>
      <c r="D72" s="183"/>
      <c r="E72" s="183"/>
      <c r="F72" s="183"/>
      <c r="G72" s="183"/>
      <c r="H72" s="183"/>
      <c r="I72" s="183"/>
    </row>
    <row r="73" spans="1:9" ht="15">
      <c r="A73" s="185"/>
      <c r="B73" s="183"/>
      <c r="C73" s="183"/>
      <c r="D73" s="183"/>
      <c r="E73" s="183"/>
      <c r="F73" s="183"/>
      <c r="G73" s="183"/>
      <c r="H73" s="183"/>
      <c r="I73" s="183"/>
    </row>
    <row r="74" spans="1:9" ht="15">
      <c r="A74" s="185"/>
      <c r="B74" s="183"/>
      <c r="C74" s="183"/>
      <c r="D74" s="183"/>
      <c r="E74" s="183"/>
      <c r="F74" s="183"/>
      <c r="G74" s="183"/>
      <c r="H74" s="183"/>
      <c r="I74" s="183"/>
    </row>
    <row r="75" spans="1:9" ht="15">
      <c r="A75" s="185"/>
      <c r="B75" s="183"/>
      <c r="C75" s="183"/>
      <c r="D75" s="183"/>
      <c r="E75" s="183"/>
      <c r="F75" s="183"/>
      <c r="G75" s="183"/>
      <c r="H75" s="183"/>
      <c r="I75" s="183"/>
    </row>
    <row r="76" spans="1:9" ht="15">
      <c r="A76" s="185"/>
      <c r="B76" s="183"/>
      <c r="C76" s="183"/>
      <c r="D76" s="183"/>
      <c r="E76" s="183"/>
      <c r="F76" s="183"/>
      <c r="G76" s="183"/>
      <c r="H76" s="183"/>
      <c r="I76" s="183"/>
    </row>
    <row r="77" spans="1:9" ht="88.5" customHeight="1">
      <c r="A77" s="185"/>
      <c r="B77" s="183"/>
      <c r="C77" s="183"/>
      <c r="D77" s="183"/>
      <c r="E77" s="183"/>
      <c r="F77" s="183"/>
      <c r="G77" s="183"/>
      <c r="H77" s="183"/>
      <c r="I77" s="183"/>
    </row>
    <row r="78" spans="1:9" ht="20.25" customHeight="1">
      <c r="A78" s="1177" t="s">
        <v>542</v>
      </c>
      <c r="B78" s="1178"/>
      <c r="C78" s="1178"/>
      <c r="D78" s="1178"/>
      <c r="E78" s="1178"/>
      <c r="F78" s="1178"/>
      <c r="G78" s="1178"/>
      <c r="H78" s="1178"/>
      <c r="I78" s="1179"/>
    </row>
    <row r="79" spans="1:9" ht="20.25" customHeight="1">
      <c r="A79" s="189" t="s">
        <v>267</v>
      </c>
      <c r="B79" s="183"/>
      <c r="C79" s="183"/>
      <c r="D79" s="183"/>
      <c r="E79" s="183"/>
      <c r="F79" s="183"/>
      <c r="G79" s="183"/>
      <c r="H79" s="183"/>
      <c r="I79" s="183"/>
    </row>
    <row r="80" spans="1:9" ht="77.25" customHeight="1">
      <c r="A80" s="1157" t="s">
        <v>559</v>
      </c>
      <c r="B80" s="546"/>
      <c r="C80" s="546"/>
      <c r="D80" s="546"/>
      <c r="E80" s="546"/>
      <c r="F80" s="546"/>
      <c r="G80" s="546"/>
      <c r="H80" s="546"/>
      <c r="I80" s="546"/>
    </row>
    <row r="81" spans="1:9" ht="9" customHeight="1">
      <c r="A81" s="190"/>
      <c r="B81" s="183"/>
      <c r="C81" s="183"/>
      <c r="D81" s="183"/>
      <c r="E81" s="183"/>
      <c r="F81" s="183"/>
      <c r="G81" s="183"/>
      <c r="H81" s="183"/>
      <c r="I81" s="183"/>
    </row>
    <row r="82" spans="1:9" ht="15">
      <c r="A82" s="189" t="s">
        <v>546</v>
      </c>
      <c r="B82" s="183"/>
      <c r="C82" s="183"/>
      <c r="D82" s="183"/>
      <c r="E82" s="183"/>
      <c r="F82" s="183"/>
      <c r="G82" s="183"/>
      <c r="H82" s="183"/>
      <c r="I82" s="183"/>
    </row>
    <row r="83" spans="1:9" ht="68.25" customHeight="1">
      <c r="A83" s="1158" t="s">
        <v>682</v>
      </c>
      <c r="B83" s="1159"/>
      <c r="C83" s="1159"/>
      <c r="D83" s="1159"/>
      <c r="E83" s="1159"/>
      <c r="F83" s="1159"/>
      <c r="G83" s="1159"/>
      <c r="H83" s="1159"/>
      <c r="I83" s="1159"/>
    </row>
    <row r="84" spans="1:9" ht="67.5" customHeight="1">
      <c r="A84" s="1158" t="s">
        <v>683</v>
      </c>
      <c r="B84" s="1180"/>
      <c r="C84" s="1180"/>
      <c r="D84" s="1180"/>
      <c r="E84" s="1180"/>
      <c r="F84" s="1180"/>
      <c r="G84" s="1180"/>
      <c r="H84" s="1180"/>
      <c r="I84" s="1180"/>
    </row>
    <row r="85" spans="1:9" ht="15">
      <c r="A85" s="189" t="s">
        <v>235</v>
      </c>
      <c r="B85" s="183"/>
      <c r="C85" s="183"/>
      <c r="D85" s="183"/>
      <c r="E85" s="183"/>
      <c r="F85" s="183"/>
      <c r="G85" s="183"/>
      <c r="H85" s="183"/>
      <c r="I85" s="183"/>
    </row>
    <row r="86" spans="1:9" ht="48" customHeight="1">
      <c r="A86" s="1132" t="s">
        <v>273</v>
      </c>
      <c r="B86" s="574"/>
      <c r="C86" s="574"/>
      <c r="D86" s="574"/>
      <c r="E86" s="574"/>
      <c r="F86" s="574"/>
      <c r="G86" s="574"/>
      <c r="H86" s="574"/>
      <c r="I86" s="574"/>
    </row>
    <row r="87" spans="1:9" ht="9" customHeight="1">
      <c r="A87" s="191"/>
      <c r="B87" s="183"/>
      <c r="C87" s="183"/>
      <c r="D87" s="183"/>
      <c r="E87" s="183"/>
      <c r="F87" s="183"/>
      <c r="G87" s="183"/>
      <c r="H87" s="183"/>
      <c r="I87" s="183"/>
    </row>
    <row r="88" spans="1:9" ht="15">
      <c r="A88" s="191" t="s">
        <v>625</v>
      </c>
      <c r="B88" s="183"/>
      <c r="C88" s="183"/>
      <c r="D88" s="183"/>
      <c r="E88" s="183"/>
      <c r="F88" s="183"/>
      <c r="G88" s="183"/>
      <c r="H88" s="183"/>
      <c r="I88" s="183"/>
    </row>
    <row r="89" spans="1:9" ht="15">
      <c r="A89" s="185" t="s">
        <v>669</v>
      </c>
      <c r="B89" s="183"/>
      <c r="C89" s="183"/>
      <c r="D89" s="183"/>
      <c r="E89" s="183"/>
      <c r="F89" s="183"/>
      <c r="G89" s="183"/>
      <c r="H89" s="183"/>
      <c r="I89" s="183"/>
    </row>
    <row r="90" spans="1:9" ht="15">
      <c r="A90" s="185" t="s">
        <v>670</v>
      </c>
      <c r="B90" s="183"/>
      <c r="C90" s="183"/>
      <c r="D90" s="183"/>
      <c r="E90" s="183"/>
      <c r="F90" s="183"/>
      <c r="G90" s="183"/>
      <c r="H90" s="183"/>
      <c r="I90" s="183"/>
    </row>
    <row r="91" spans="1:9" ht="15">
      <c r="A91" s="185" t="s">
        <v>671</v>
      </c>
      <c r="B91" s="183"/>
      <c r="C91" s="183"/>
      <c r="D91" s="183"/>
      <c r="E91" s="183"/>
      <c r="F91" s="183"/>
      <c r="G91" s="183"/>
      <c r="H91" s="183"/>
      <c r="I91" s="183"/>
    </row>
    <row r="92" spans="1:9" ht="15">
      <c r="A92" s="192" t="s">
        <v>672</v>
      </c>
      <c r="B92" s="183"/>
      <c r="C92" s="183"/>
      <c r="D92" s="183"/>
      <c r="E92" s="183"/>
      <c r="F92" s="183"/>
      <c r="G92" s="183"/>
      <c r="H92" s="183"/>
      <c r="I92" s="183"/>
    </row>
    <row r="93" spans="1:9" ht="15">
      <c r="A93" s="192" t="s">
        <v>673</v>
      </c>
      <c r="B93" s="183"/>
      <c r="C93" s="183"/>
      <c r="D93" s="183"/>
      <c r="E93" s="183"/>
      <c r="F93" s="183"/>
      <c r="G93" s="183"/>
      <c r="H93" s="183"/>
      <c r="I93" s="183"/>
    </row>
    <row r="94" spans="1:9" ht="12.75" customHeight="1">
      <c r="A94" s="191"/>
      <c r="B94" s="183"/>
      <c r="C94" s="183"/>
      <c r="D94" s="183"/>
      <c r="E94" s="183"/>
      <c r="F94" s="183"/>
      <c r="G94" s="183"/>
      <c r="H94" s="183"/>
      <c r="I94" s="183"/>
    </row>
    <row r="95" spans="1:9" ht="28.5" customHeight="1">
      <c r="A95" s="1181" t="s">
        <v>684</v>
      </c>
      <c r="B95" s="1182"/>
      <c r="C95" s="1182"/>
      <c r="D95" s="1182"/>
      <c r="E95" s="1182"/>
      <c r="F95" s="1182"/>
      <c r="G95" s="1182"/>
      <c r="H95" s="1182"/>
      <c r="I95" s="1182"/>
    </row>
    <row r="96" spans="1:9" ht="9" customHeight="1">
      <c r="A96" s="185"/>
      <c r="B96" s="183"/>
      <c r="C96" s="183"/>
      <c r="D96" s="183"/>
      <c r="E96" s="183"/>
      <c r="F96" s="183"/>
      <c r="G96" s="183"/>
      <c r="H96" s="183"/>
      <c r="I96" s="183"/>
    </row>
    <row r="97" spans="1:9" ht="27.75" customHeight="1">
      <c r="A97" s="546" t="s">
        <v>674</v>
      </c>
      <c r="B97" s="546"/>
      <c r="C97" s="546"/>
      <c r="D97" s="546"/>
      <c r="E97" s="546"/>
      <c r="F97" s="546"/>
      <c r="G97" s="546"/>
      <c r="H97" s="546"/>
      <c r="I97" s="546"/>
    </row>
    <row r="98" spans="1:9" ht="9" customHeight="1">
      <c r="A98" s="409"/>
      <c r="B98" s="409"/>
      <c r="C98" s="409"/>
      <c r="D98" s="409"/>
      <c r="E98" s="409"/>
      <c r="F98" s="409"/>
      <c r="G98" s="409"/>
      <c r="H98" s="409"/>
      <c r="I98" s="409"/>
    </row>
    <row r="99" spans="1:9" ht="30" customHeight="1">
      <c r="A99" s="1132" t="s">
        <v>545</v>
      </c>
      <c r="B99" s="546"/>
      <c r="C99" s="546"/>
      <c r="D99" s="546"/>
      <c r="E99" s="546"/>
      <c r="F99" s="546"/>
      <c r="G99" s="546"/>
      <c r="H99" s="546"/>
      <c r="I99" s="546"/>
    </row>
    <row r="100" spans="1:9" ht="9" customHeight="1">
      <c r="A100" s="410"/>
      <c r="B100" s="409"/>
      <c r="C100" s="409"/>
      <c r="D100" s="409"/>
      <c r="E100" s="409"/>
      <c r="F100" s="409"/>
      <c r="G100" s="409"/>
      <c r="H100" s="409"/>
      <c r="I100" s="409"/>
    </row>
    <row r="101" spans="1:9" ht="15">
      <c r="A101" s="185" t="s">
        <v>236</v>
      </c>
      <c r="B101" s="183"/>
      <c r="C101" s="183"/>
      <c r="D101" s="183"/>
      <c r="E101" s="183"/>
      <c r="F101" s="183"/>
      <c r="G101" s="183"/>
      <c r="H101" s="183"/>
      <c r="I101" s="183"/>
    </row>
    <row r="102" spans="1:9" ht="15">
      <c r="A102" s="1151"/>
      <c r="B102" s="1152"/>
      <c r="C102" s="1152"/>
      <c r="D102" s="1152"/>
      <c r="E102" s="1152"/>
      <c r="F102" s="183"/>
      <c r="G102" s="183"/>
      <c r="H102" s="183"/>
      <c r="I102" s="183"/>
    </row>
    <row r="103" spans="1:9" ht="15">
      <c r="A103" s="1153"/>
      <c r="B103" s="1153"/>
      <c r="C103" s="1153"/>
      <c r="D103" s="1153"/>
      <c r="E103" s="1153"/>
      <c r="F103" s="183" t="s">
        <v>54</v>
      </c>
      <c r="G103" s="1175"/>
      <c r="H103" s="537"/>
      <c r="I103" s="537"/>
    </row>
    <row r="104" spans="1:9" ht="15">
      <c r="A104" s="185" t="s">
        <v>675</v>
      </c>
      <c r="B104" s="183"/>
      <c r="C104" s="183"/>
      <c r="D104" s="183"/>
      <c r="E104" s="183"/>
      <c r="F104" s="183"/>
      <c r="G104" s="1176" t="s">
        <v>260</v>
      </c>
      <c r="H104" s="512"/>
      <c r="I104" s="512"/>
    </row>
    <row r="105" spans="1:9" ht="15">
      <c r="A105" s="185" t="s">
        <v>561</v>
      </c>
      <c r="B105" s="183"/>
      <c r="C105" s="183"/>
      <c r="D105" s="183"/>
      <c r="E105" s="183"/>
      <c r="F105" s="183"/>
      <c r="G105" s="183"/>
      <c r="H105" s="183"/>
      <c r="I105" s="183"/>
    </row>
    <row r="106" spans="1:6" ht="15" customHeight="1">
      <c r="A106" s="193" t="s">
        <v>607</v>
      </c>
      <c r="B106" s="9"/>
      <c r="C106" s="9"/>
      <c r="D106" s="9"/>
      <c r="E106" s="9"/>
      <c r="F106" s="9"/>
    </row>
    <row r="107" ht="15">
      <c r="A107" s="185"/>
    </row>
  </sheetData>
  <sheetProtection sheet="1" selectLockedCells="1" selectUnlockedCells="1"/>
  <mergeCells count="39">
    <mergeCell ref="A97:I97"/>
    <mergeCell ref="A99:I99"/>
    <mergeCell ref="G103:I103"/>
    <mergeCell ref="G104:I104"/>
    <mergeCell ref="A78:I78"/>
    <mergeCell ref="A84:I84"/>
    <mergeCell ref="A95:I95"/>
    <mergeCell ref="A2:I2"/>
    <mergeCell ref="A102:E103"/>
    <mergeCell ref="A36:I36"/>
    <mergeCell ref="A38:I38"/>
    <mergeCell ref="A57:I57"/>
    <mergeCell ref="A80:I80"/>
    <mergeCell ref="A83:I83"/>
    <mergeCell ref="A86:I86"/>
    <mergeCell ref="A7:C7"/>
    <mergeCell ref="A8:C8"/>
    <mergeCell ref="A3:I3"/>
    <mergeCell ref="B5:I5"/>
    <mergeCell ref="A30:E30"/>
    <mergeCell ref="A32:E32"/>
    <mergeCell ref="A34:E34"/>
    <mergeCell ref="F30:G30"/>
    <mergeCell ref="F32:G32"/>
    <mergeCell ref="F34:G34"/>
    <mergeCell ref="F23:G23"/>
    <mergeCell ref="F25:G25"/>
    <mergeCell ref="A28:I28"/>
    <mergeCell ref="A23:E23"/>
    <mergeCell ref="A25:D25"/>
    <mergeCell ref="F19:G19"/>
    <mergeCell ref="F21:G21"/>
    <mergeCell ref="A19:E19"/>
    <mergeCell ref="A21:E21"/>
    <mergeCell ref="A11:I11"/>
    <mergeCell ref="A13:I13"/>
    <mergeCell ref="A15:I15"/>
    <mergeCell ref="F17:G17"/>
    <mergeCell ref="A17:E17"/>
  </mergeCells>
  <printOptions/>
  <pageMargins left="0.7" right="0.7" top="0.75" bottom="0.75" header="0.3" footer="0.3"/>
  <pageSetup horizontalDpi="600" verticalDpi="600" orientation="portrait" r:id="rId2"/>
  <headerFooter>
    <oddFooter>&amp;LFOR OFFICAL USE 
as of February 22, 2021&amp;RPage &amp;P of &amp;N</oddFooter>
  </headerFooter>
  <drawing r:id="rId1"/>
</worksheet>
</file>

<file path=xl/worksheets/sheet13.xml><?xml version="1.0" encoding="utf-8"?>
<worksheet xmlns="http://schemas.openxmlformats.org/spreadsheetml/2006/main" xmlns:r="http://schemas.openxmlformats.org/officeDocument/2006/relationships">
  <sheetPr>
    <tabColor theme="9" tint="-0.24997000396251678"/>
  </sheetPr>
  <dimension ref="A2:S110"/>
  <sheetViews>
    <sheetView showGridLines="0" showRowColHeaders="0" zoomScalePageLayoutView="0" workbookViewId="0" topLeftCell="A1">
      <selection activeCell="A103" sqref="A103:I103"/>
    </sheetView>
  </sheetViews>
  <sheetFormatPr defaultColWidth="9.140625" defaultRowHeight="15"/>
  <cols>
    <col min="1" max="1" width="10.140625" style="6" bestFit="1" customWidth="1"/>
    <col min="2" max="8" width="9.140625" style="6" customWidth="1"/>
    <col min="9" max="9" width="16.28125" style="6" customWidth="1"/>
    <col min="10" max="16384" width="9.140625" style="6" customWidth="1"/>
  </cols>
  <sheetData>
    <row r="1" ht="107.25" customHeight="1"/>
    <row r="2" spans="1:9" ht="24" customHeight="1">
      <c r="A2" s="1150" t="s">
        <v>270</v>
      </c>
      <c r="B2" s="1150"/>
      <c r="C2" s="1150"/>
      <c r="D2" s="1150"/>
      <c r="E2" s="1150"/>
      <c r="F2" s="1150"/>
      <c r="G2" s="1150"/>
      <c r="H2" s="1150"/>
      <c r="I2" s="1150"/>
    </row>
    <row r="3" spans="1:9" ht="20.25" customHeight="1">
      <c r="A3" s="1166">
        <f ca="1">NOW()</f>
        <v>44252.39919189815</v>
      </c>
      <c r="B3" s="1166"/>
      <c r="C3" s="1166"/>
      <c r="D3" s="1166"/>
      <c r="E3" s="1166"/>
      <c r="F3" s="1166"/>
      <c r="G3" s="1166"/>
      <c r="H3" s="1166"/>
      <c r="I3" s="1166"/>
    </row>
    <row r="4" spans="1:19" ht="6.75" customHeight="1" thickBot="1">
      <c r="A4" s="158"/>
      <c r="B4" s="158"/>
      <c r="C4" s="158"/>
      <c r="D4" s="158"/>
      <c r="E4" s="158"/>
      <c r="F4" s="158"/>
      <c r="G4" s="158"/>
      <c r="H4" s="158"/>
      <c r="I4" s="158"/>
      <c r="J4" s="178"/>
      <c r="K4" s="178"/>
      <c r="L4" s="178"/>
      <c r="M4" s="178"/>
      <c r="N4" s="178"/>
      <c r="O4" s="178"/>
      <c r="P4" s="178"/>
      <c r="Q4" s="178"/>
      <c r="R4" s="178"/>
      <c r="S4" s="178"/>
    </row>
    <row r="5" spans="1:19" ht="29.25" customHeight="1" thickBot="1">
      <c r="A5" s="179" t="s">
        <v>258</v>
      </c>
      <c r="B5" s="1183" t="s">
        <v>89</v>
      </c>
      <c r="C5" s="1184"/>
      <c r="D5" s="1184"/>
      <c r="E5" s="1184"/>
      <c r="F5" s="1184"/>
      <c r="G5" s="1184"/>
      <c r="H5" s="1184"/>
      <c r="I5" s="1185"/>
      <c r="J5" s="155"/>
      <c r="K5" s="155"/>
      <c r="L5" s="155"/>
      <c r="M5" s="310"/>
      <c r="N5" s="310"/>
      <c r="O5" s="310"/>
      <c r="P5" s="310"/>
      <c r="Q5" s="310"/>
      <c r="R5" s="310"/>
      <c r="S5" s="178"/>
    </row>
    <row r="6" spans="1:19" ht="12" customHeight="1" thickBot="1">
      <c r="A6" s="86"/>
      <c r="B6" s="162"/>
      <c r="C6" s="180"/>
      <c r="D6" s="180"/>
      <c r="E6" s="180"/>
      <c r="F6" s="180"/>
      <c r="G6" s="180"/>
      <c r="H6" s="180"/>
      <c r="I6" s="180"/>
      <c r="J6" s="155"/>
      <c r="K6" s="155"/>
      <c r="L6" s="155"/>
      <c r="M6" s="310"/>
      <c r="N6" s="310"/>
      <c r="O6" s="310"/>
      <c r="P6" s="310"/>
      <c r="Q6" s="310"/>
      <c r="R6" s="310"/>
      <c r="S6" s="178"/>
    </row>
    <row r="7" spans="1:9" ht="15.75" thickBot="1">
      <c r="A7" s="1160">
        <f>'FY 2022 Budget'!B129</f>
        <v>0</v>
      </c>
      <c r="B7" s="1161"/>
      <c r="C7" s="1162"/>
      <c r="D7" s="181" t="s">
        <v>259</v>
      </c>
      <c r="E7" s="182"/>
      <c r="G7" s="183"/>
      <c r="H7" s="183"/>
      <c r="I7" s="183"/>
    </row>
    <row r="8" spans="1:9" ht="15.75" thickBot="1">
      <c r="A8" s="1163">
        <f>'FY 2022 Budget'!M129</f>
        <v>0</v>
      </c>
      <c r="B8" s="1164"/>
      <c r="C8" s="1165"/>
      <c r="D8" s="181" t="s">
        <v>237</v>
      </c>
      <c r="E8" s="184"/>
      <c r="G8" s="183"/>
      <c r="H8" s="183"/>
      <c r="I8" s="183"/>
    </row>
    <row r="9" spans="1:9" ht="12" customHeight="1">
      <c r="A9" s="185"/>
      <c r="B9" s="183"/>
      <c r="C9" s="183"/>
      <c r="D9" s="183"/>
      <c r="E9" s="183"/>
      <c r="F9" s="183"/>
      <c r="G9" s="183"/>
      <c r="H9" s="183"/>
      <c r="I9" s="183"/>
    </row>
    <row r="10" spans="1:9" ht="15">
      <c r="A10" s="185" t="s">
        <v>261</v>
      </c>
      <c r="B10" s="183"/>
      <c r="C10" s="183"/>
      <c r="D10" s="183"/>
      <c r="E10" s="183"/>
      <c r="F10" s="183"/>
      <c r="G10" s="183"/>
      <c r="H10" s="183"/>
      <c r="I10" s="183"/>
    </row>
    <row r="11" spans="1:9" ht="12" customHeight="1">
      <c r="A11" s="185"/>
      <c r="B11" s="183"/>
      <c r="C11" s="183"/>
      <c r="D11" s="183"/>
      <c r="E11" s="183"/>
      <c r="F11" s="183"/>
      <c r="G11" s="183"/>
      <c r="H11" s="183"/>
      <c r="I11" s="183"/>
    </row>
    <row r="12" spans="1:9" ht="61.5" customHeight="1">
      <c r="A12" s="1132" t="s">
        <v>676</v>
      </c>
      <c r="B12" s="1133"/>
      <c r="C12" s="1133"/>
      <c r="D12" s="1133"/>
      <c r="E12" s="1133"/>
      <c r="F12" s="1133"/>
      <c r="G12" s="1133"/>
      <c r="H12" s="1133"/>
      <c r="I12" s="1133"/>
    </row>
    <row r="13" spans="1:9" ht="6" customHeight="1">
      <c r="A13" s="185"/>
      <c r="B13" s="183"/>
      <c r="C13" s="183"/>
      <c r="D13" s="183"/>
      <c r="E13" s="183"/>
      <c r="F13" s="183"/>
      <c r="G13" s="183"/>
      <c r="H13" s="183"/>
      <c r="I13" s="183"/>
    </row>
    <row r="14" spans="1:9" ht="15">
      <c r="A14" s="1134" t="s">
        <v>562</v>
      </c>
      <c r="B14" s="1135"/>
      <c r="C14" s="1135"/>
      <c r="D14" s="1135"/>
      <c r="E14" s="1135"/>
      <c r="F14" s="1135"/>
      <c r="G14" s="1135"/>
      <c r="H14" s="1135"/>
      <c r="I14" s="1135"/>
    </row>
    <row r="15" spans="1:9" ht="6" customHeight="1" thickBot="1">
      <c r="A15" s="156"/>
      <c r="B15" s="313"/>
      <c r="C15" s="313"/>
      <c r="D15" s="313"/>
      <c r="E15" s="313"/>
      <c r="F15" s="313"/>
      <c r="G15" s="313"/>
      <c r="H15" s="313"/>
      <c r="I15" s="313"/>
    </row>
    <row r="16" spans="1:9" ht="31.5" customHeight="1">
      <c r="A16" s="1136" t="s">
        <v>272</v>
      </c>
      <c r="B16" s="1137"/>
      <c r="C16" s="1137"/>
      <c r="D16" s="1137"/>
      <c r="E16" s="1137"/>
      <c r="F16" s="1137"/>
      <c r="G16" s="1137"/>
      <c r="H16" s="1137"/>
      <c r="I16" s="1138"/>
    </row>
    <row r="17" spans="1:9" ht="6" customHeight="1" thickBot="1">
      <c r="A17" s="157"/>
      <c r="B17" s="158"/>
      <c r="C17" s="159"/>
      <c r="D17" s="159"/>
      <c r="E17" s="159"/>
      <c r="F17" s="159"/>
      <c r="G17" s="159"/>
      <c r="H17" s="159"/>
      <c r="I17" s="163"/>
    </row>
    <row r="18" spans="1:9" ht="21" customHeight="1" thickBot="1">
      <c r="A18" s="1141" t="s">
        <v>238</v>
      </c>
      <c r="B18" s="1142"/>
      <c r="C18" s="1142"/>
      <c r="D18" s="1142"/>
      <c r="E18" s="1142"/>
      <c r="F18" s="1186">
        <f>'FY 2022 Budget'!E9</f>
        <v>0</v>
      </c>
      <c r="G18" s="1187"/>
      <c r="H18" s="160"/>
      <c r="I18" s="164"/>
    </row>
    <row r="19" spans="1:9" ht="3.75" customHeight="1" thickBot="1">
      <c r="A19" s="173"/>
      <c r="B19" s="174"/>
      <c r="C19" s="174"/>
      <c r="D19" s="174"/>
      <c r="E19" s="174"/>
      <c r="F19" s="176"/>
      <c r="G19" s="176"/>
      <c r="H19" s="158"/>
      <c r="I19" s="163"/>
    </row>
    <row r="20" spans="1:9" ht="21" customHeight="1" thickBot="1">
      <c r="A20" s="1130" t="s">
        <v>256</v>
      </c>
      <c r="B20" s="1131"/>
      <c r="C20" s="1131"/>
      <c r="D20" s="1131"/>
      <c r="E20" s="1131"/>
      <c r="F20" s="1128">
        <f>'FY 2022 Budget'!R27</f>
        <v>0</v>
      </c>
      <c r="G20" s="1129"/>
      <c r="H20" s="161"/>
      <c r="I20" s="165"/>
    </row>
    <row r="21" spans="1:9" ht="3" customHeight="1" thickBot="1">
      <c r="A21" s="173"/>
      <c r="B21" s="174"/>
      <c r="C21" s="174"/>
      <c r="D21" s="174"/>
      <c r="E21" s="174"/>
      <c r="F21" s="176"/>
      <c r="G21" s="176"/>
      <c r="H21" s="158"/>
      <c r="I21" s="163"/>
    </row>
    <row r="22" spans="1:9" ht="21" customHeight="1" thickBot="1">
      <c r="A22" s="1130" t="s">
        <v>239</v>
      </c>
      <c r="B22" s="1131"/>
      <c r="C22" s="1131"/>
      <c r="D22" s="1131"/>
      <c r="E22" s="1131"/>
      <c r="F22" s="1128">
        <f>'FY 2022 Budget'!J45</f>
        <v>0</v>
      </c>
      <c r="G22" s="1129"/>
      <c r="H22" s="161"/>
      <c r="I22" s="165"/>
    </row>
    <row r="23" spans="1:9" ht="3" customHeight="1" thickBot="1">
      <c r="A23" s="173"/>
      <c r="B23" s="174"/>
      <c r="C23" s="174"/>
      <c r="D23" s="174"/>
      <c r="E23" s="174"/>
      <c r="F23" s="176"/>
      <c r="G23" s="176"/>
      <c r="H23" s="158"/>
      <c r="I23" s="163"/>
    </row>
    <row r="24" spans="1:9" ht="30.75" customHeight="1" thickBot="1">
      <c r="A24" s="1130" t="s">
        <v>240</v>
      </c>
      <c r="B24" s="1131"/>
      <c r="C24" s="1131"/>
      <c r="D24" s="1131"/>
      <c r="E24" s="1131"/>
      <c r="F24" s="1128">
        <f>'FY 2022 Budget'!R100</f>
        <v>0</v>
      </c>
      <c r="G24" s="1129"/>
      <c r="H24" s="161"/>
      <c r="I24" s="165"/>
    </row>
    <row r="25" spans="1:9" ht="3" customHeight="1" thickBot="1">
      <c r="A25" s="173"/>
      <c r="B25" s="174"/>
      <c r="C25" s="174"/>
      <c r="D25" s="174"/>
      <c r="E25" s="174"/>
      <c r="F25" s="176"/>
      <c r="G25" s="176"/>
      <c r="H25" s="158"/>
      <c r="I25" s="163"/>
    </row>
    <row r="26" spans="1:9" ht="21" customHeight="1" thickBot="1">
      <c r="A26" s="1141" t="s">
        <v>266</v>
      </c>
      <c r="B26" s="1142"/>
      <c r="C26" s="1142"/>
      <c r="D26" s="1142"/>
      <c r="E26" s="175"/>
      <c r="F26" s="1145">
        <f>F18-(F20+F22+F24)</f>
        <v>0</v>
      </c>
      <c r="G26" s="1146"/>
      <c r="H26" s="158" t="s">
        <v>262</v>
      </c>
      <c r="I26" s="163"/>
    </row>
    <row r="27" spans="1:9" ht="6" customHeight="1" thickBot="1">
      <c r="A27" s="168"/>
      <c r="B27" s="186"/>
      <c r="C27" s="186"/>
      <c r="D27" s="186"/>
      <c r="E27" s="166"/>
      <c r="F27" s="169"/>
      <c r="G27" s="169"/>
      <c r="H27" s="166"/>
      <c r="I27" s="167"/>
    </row>
    <row r="28" spans="1:9" ht="12" customHeight="1" thickBot="1">
      <c r="A28" s="157"/>
      <c r="B28" s="158"/>
      <c r="C28" s="158"/>
      <c r="D28" s="158"/>
      <c r="E28" s="158"/>
      <c r="F28" s="158"/>
      <c r="G28" s="158"/>
      <c r="H28" s="158"/>
      <c r="I28" s="158"/>
    </row>
    <row r="29" spans="1:9" ht="15.75">
      <c r="A29" s="1147" t="s">
        <v>255</v>
      </c>
      <c r="B29" s="1148"/>
      <c r="C29" s="1148"/>
      <c r="D29" s="1148"/>
      <c r="E29" s="1148"/>
      <c r="F29" s="1148"/>
      <c r="G29" s="1148"/>
      <c r="H29" s="1148"/>
      <c r="I29" s="1149"/>
    </row>
    <row r="30" spans="1:9" ht="3.75" customHeight="1" thickBot="1">
      <c r="A30" s="157"/>
      <c r="B30" s="158"/>
      <c r="C30" s="158"/>
      <c r="D30" s="158"/>
      <c r="E30" s="158"/>
      <c r="F30" s="158"/>
      <c r="G30" s="158"/>
      <c r="H30" s="158"/>
      <c r="I30" s="163"/>
    </row>
    <row r="31" spans="1:9" ht="21" customHeight="1" thickBot="1">
      <c r="A31" s="1170" t="s">
        <v>69</v>
      </c>
      <c r="B31" s="1171"/>
      <c r="C31" s="1171"/>
      <c r="D31" s="1171"/>
      <c r="E31" s="1171"/>
      <c r="F31" s="1143">
        <f>'FY 2022 Budget'!D121</f>
        <v>0</v>
      </c>
      <c r="G31" s="1144"/>
      <c r="H31" s="158"/>
      <c r="I31" s="163"/>
    </row>
    <row r="32" spans="1:9" ht="6" customHeight="1" thickBot="1">
      <c r="A32" s="173"/>
      <c r="B32" s="174"/>
      <c r="C32" s="174"/>
      <c r="D32" s="174"/>
      <c r="E32" s="174"/>
      <c r="F32" s="174"/>
      <c r="G32" s="174"/>
      <c r="H32" s="158"/>
      <c r="I32" s="163"/>
    </row>
    <row r="33" spans="1:9" ht="33" customHeight="1" thickBot="1">
      <c r="A33" s="1170" t="s">
        <v>70</v>
      </c>
      <c r="B33" s="1171"/>
      <c r="C33" s="1172"/>
      <c r="D33" s="1172"/>
      <c r="E33" s="1172"/>
      <c r="F33" s="1143">
        <f>'FY 2022 Budget'!K121</f>
        <v>0</v>
      </c>
      <c r="G33" s="1144"/>
      <c r="H33" s="161"/>
      <c r="I33" s="165"/>
    </row>
    <row r="34" spans="1:9" ht="6" customHeight="1" thickBot="1">
      <c r="A34" s="177"/>
      <c r="B34" s="311"/>
      <c r="C34" s="311"/>
      <c r="D34" s="311"/>
      <c r="E34" s="311"/>
      <c r="F34" s="311"/>
      <c r="G34" s="311"/>
      <c r="H34" s="161"/>
      <c r="I34" s="165"/>
    </row>
    <row r="35" spans="1:9" ht="30" customHeight="1" thickBot="1">
      <c r="A35" s="1170" t="s">
        <v>560</v>
      </c>
      <c r="B35" s="1171"/>
      <c r="C35" s="1172"/>
      <c r="D35" s="1172"/>
      <c r="E35" s="1172"/>
      <c r="F35" s="1143">
        <f>'FY 2022 Budget'!Q121</f>
        <v>0</v>
      </c>
      <c r="G35" s="1144"/>
      <c r="H35" s="187"/>
      <c r="I35" s="188"/>
    </row>
    <row r="36" spans="1:10" ht="39.75" customHeight="1">
      <c r="A36" s="297"/>
      <c r="B36" s="161"/>
      <c r="C36" s="161"/>
      <c r="D36" s="161"/>
      <c r="E36" s="161"/>
      <c r="F36" s="161"/>
      <c r="G36" s="161"/>
      <c r="H36" s="161"/>
      <c r="I36" s="161"/>
      <c r="J36" s="178"/>
    </row>
    <row r="37" spans="1:9" ht="15.75">
      <c r="A37" s="1154" t="s">
        <v>268</v>
      </c>
      <c r="B37" s="1155"/>
      <c r="C37" s="1155"/>
      <c r="D37" s="1155"/>
      <c r="E37" s="1155"/>
      <c r="F37" s="1155"/>
      <c r="G37" s="1155"/>
      <c r="H37" s="1155"/>
      <c r="I37" s="1155"/>
    </row>
    <row r="38" spans="1:9" ht="6" customHeight="1">
      <c r="A38" s="185"/>
      <c r="B38" s="183"/>
      <c r="C38" s="183"/>
      <c r="D38" s="183"/>
      <c r="E38" s="183"/>
      <c r="F38" s="183"/>
      <c r="G38" s="183"/>
      <c r="H38" s="183"/>
      <c r="I38" s="183"/>
    </row>
    <row r="39" spans="1:9" ht="15.75">
      <c r="A39" s="519" t="s">
        <v>264</v>
      </c>
      <c r="B39" s="1156"/>
      <c r="C39" s="1156"/>
      <c r="D39" s="1156"/>
      <c r="E39" s="1156"/>
      <c r="F39" s="1156"/>
      <c r="G39" s="1156"/>
      <c r="H39" s="1156"/>
      <c r="I39" s="1156"/>
    </row>
    <row r="40" spans="1:9" ht="6.75" customHeight="1">
      <c r="A40" s="185"/>
      <c r="B40" s="183"/>
      <c r="C40" s="183"/>
      <c r="D40" s="183"/>
      <c r="E40" s="183"/>
      <c r="F40" s="183"/>
      <c r="G40" s="183"/>
      <c r="H40" s="183"/>
      <c r="I40" s="183"/>
    </row>
    <row r="41" spans="1:9" ht="15">
      <c r="A41" s="185"/>
      <c r="B41" s="183"/>
      <c r="C41" s="183"/>
      <c r="D41" s="183"/>
      <c r="E41" s="183"/>
      <c r="F41" s="183"/>
      <c r="G41" s="183"/>
      <c r="H41" s="183"/>
      <c r="I41" s="183"/>
    </row>
    <row r="42" spans="1:9" ht="15">
      <c r="A42" s="185"/>
      <c r="B42" s="183"/>
      <c r="C42" s="183"/>
      <c r="D42" s="183"/>
      <c r="E42" s="183"/>
      <c r="F42" s="183"/>
      <c r="G42" s="183"/>
      <c r="H42" s="183"/>
      <c r="I42" s="183"/>
    </row>
    <row r="43" spans="1:9" ht="15">
      <c r="A43" s="185"/>
      <c r="B43" s="183"/>
      <c r="C43" s="183"/>
      <c r="D43" s="183"/>
      <c r="E43" s="183"/>
      <c r="F43" s="183"/>
      <c r="G43" s="183"/>
      <c r="H43" s="183"/>
      <c r="I43" s="183"/>
    </row>
    <row r="44" spans="1:9" ht="15">
      <c r="A44" s="185"/>
      <c r="B44" s="183"/>
      <c r="C44" s="183"/>
      <c r="D44" s="183"/>
      <c r="E44" s="183"/>
      <c r="F44" s="183"/>
      <c r="G44" s="183"/>
      <c r="H44" s="183"/>
      <c r="I44" s="183"/>
    </row>
    <row r="45" spans="1:9" ht="15">
      <c r="A45" s="185"/>
      <c r="B45" s="183"/>
      <c r="C45" s="183"/>
      <c r="D45" s="183"/>
      <c r="E45" s="183"/>
      <c r="F45" s="183"/>
      <c r="G45" s="183"/>
      <c r="H45" s="183"/>
      <c r="I45" s="183"/>
    </row>
    <row r="46" spans="1:9" ht="15">
      <c r="A46" s="185"/>
      <c r="B46" s="183"/>
      <c r="C46" s="183"/>
      <c r="D46" s="183"/>
      <c r="E46" s="183"/>
      <c r="F46" s="183"/>
      <c r="G46" s="183"/>
      <c r="H46" s="183"/>
      <c r="I46" s="183"/>
    </row>
    <row r="47" spans="1:9" ht="15">
      <c r="A47" s="185"/>
      <c r="B47" s="183"/>
      <c r="C47" s="183"/>
      <c r="D47" s="183"/>
      <c r="E47" s="183"/>
      <c r="F47" s="183"/>
      <c r="G47" s="183"/>
      <c r="H47" s="183"/>
      <c r="I47" s="183"/>
    </row>
    <row r="48" spans="1:9" ht="15">
      <c r="A48" s="185"/>
      <c r="B48" s="183"/>
      <c r="C48" s="183"/>
      <c r="D48" s="183"/>
      <c r="E48" s="183"/>
      <c r="F48" s="183"/>
      <c r="G48" s="183"/>
      <c r="H48" s="183"/>
      <c r="I48" s="183"/>
    </row>
    <row r="49" spans="1:9" ht="15">
      <c r="A49" s="185"/>
      <c r="B49" s="183"/>
      <c r="C49" s="183"/>
      <c r="D49" s="183"/>
      <c r="E49" s="183"/>
      <c r="F49" s="183"/>
      <c r="G49" s="183"/>
      <c r="H49" s="183"/>
      <c r="I49" s="183"/>
    </row>
    <row r="50" spans="1:9" ht="15">
      <c r="A50" s="185"/>
      <c r="B50" s="183"/>
      <c r="C50" s="183"/>
      <c r="D50" s="183"/>
      <c r="E50" s="183"/>
      <c r="F50" s="183"/>
      <c r="G50" s="183"/>
      <c r="H50" s="183"/>
      <c r="I50" s="183"/>
    </row>
    <row r="51" spans="1:9" ht="15">
      <c r="A51" s="185"/>
      <c r="B51" s="183"/>
      <c r="C51" s="183"/>
      <c r="D51" s="183"/>
      <c r="E51" s="183"/>
      <c r="F51" s="183"/>
      <c r="G51" s="183"/>
      <c r="H51" s="183"/>
      <c r="I51" s="183"/>
    </row>
    <row r="52" spans="1:9" ht="15">
      <c r="A52" s="185"/>
      <c r="B52" s="183"/>
      <c r="C52" s="183"/>
      <c r="D52" s="183"/>
      <c r="E52" s="183"/>
      <c r="F52" s="183"/>
      <c r="G52" s="183"/>
      <c r="H52" s="183"/>
      <c r="I52" s="183"/>
    </row>
    <row r="53" spans="1:9" ht="15">
      <c r="A53" s="185"/>
      <c r="B53" s="183"/>
      <c r="C53" s="183"/>
      <c r="D53" s="183"/>
      <c r="E53" s="183"/>
      <c r="F53" s="183"/>
      <c r="G53" s="183"/>
      <c r="H53" s="183"/>
      <c r="I53" s="183"/>
    </row>
    <row r="54" spans="1:9" ht="15">
      <c r="A54" s="185"/>
      <c r="B54" s="183"/>
      <c r="C54" s="183"/>
      <c r="D54" s="183"/>
      <c r="E54" s="183"/>
      <c r="F54" s="183"/>
      <c r="G54" s="183"/>
      <c r="H54" s="183"/>
      <c r="I54" s="183"/>
    </row>
    <row r="55" spans="1:9" ht="15">
      <c r="A55" s="185"/>
      <c r="B55" s="183"/>
      <c r="C55" s="183"/>
      <c r="D55" s="183"/>
      <c r="E55" s="183"/>
      <c r="F55" s="183"/>
      <c r="G55" s="183"/>
      <c r="H55" s="183"/>
      <c r="I55" s="183"/>
    </row>
    <row r="56" spans="1:9" ht="15">
      <c r="A56" s="185"/>
      <c r="B56" s="183"/>
      <c r="C56" s="183"/>
      <c r="D56" s="183"/>
      <c r="E56" s="183"/>
      <c r="F56" s="183"/>
      <c r="G56" s="183"/>
      <c r="H56" s="183"/>
      <c r="I56" s="183"/>
    </row>
    <row r="57" spans="1:9" ht="15">
      <c r="A57" s="185"/>
      <c r="B57" s="183"/>
      <c r="C57" s="183"/>
      <c r="D57" s="183"/>
      <c r="E57" s="183"/>
      <c r="F57" s="183"/>
      <c r="G57" s="183"/>
      <c r="H57" s="183"/>
      <c r="I57" s="183"/>
    </row>
    <row r="58" spans="1:9" ht="15.75">
      <c r="A58" s="519" t="s">
        <v>265</v>
      </c>
      <c r="B58" s="1156"/>
      <c r="C58" s="1156"/>
      <c r="D58" s="1156"/>
      <c r="E58" s="1156"/>
      <c r="F58" s="1156"/>
      <c r="G58" s="1156"/>
      <c r="H58" s="1156"/>
      <c r="I58" s="1156"/>
    </row>
    <row r="59" spans="1:9" ht="15">
      <c r="A59" s="185"/>
      <c r="B59" s="183"/>
      <c r="C59" s="183"/>
      <c r="D59" s="183"/>
      <c r="E59" s="183"/>
      <c r="F59" s="183"/>
      <c r="G59" s="183"/>
      <c r="H59" s="183"/>
      <c r="I59" s="183"/>
    </row>
    <row r="60" spans="1:9" ht="15">
      <c r="A60" s="185"/>
      <c r="B60" s="183"/>
      <c r="C60" s="183"/>
      <c r="D60" s="183"/>
      <c r="E60" s="183"/>
      <c r="F60" s="183"/>
      <c r="G60" s="183"/>
      <c r="H60" s="183"/>
      <c r="I60" s="183"/>
    </row>
    <row r="61" spans="1:9" ht="15">
      <c r="A61" s="185"/>
      <c r="B61" s="183"/>
      <c r="C61" s="183"/>
      <c r="D61" s="183"/>
      <c r="E61" s="183"/>
      <c r="F61" s="183"/>
      <c r="G61" s="183"/>
      <c r="H61" s="183"/>
      <c r="I61" s="183"/>
    </row>
    <row r="62" spans="1:9" ht="15">
      <c r="A62" s="185"/>
      <c r="B62" s="183"/>
      <c r="C62" s="183"/>
      <c r="D62" s="183"/>
      <c r="E62" s="183"/>
      <c r="F62" s="183"/>
      <c r="G62" s="183"/>
      <c r="H62" s="183"/>
      <c r="I62" s="183"/>
    </row>
    <row r="63" spans="1:9" ht="15">
      <c r="A63" s="185"/>
      <c r="B63" s="183"/>
      <c r="C63" s="183"/>
      <c r="D63" s="183"/>
      <c r="E63" s="183"/>
      <c r="F63" s="183"/>
      <c r="G63" s="183"/>
      <c r="H63" s="183"/>
      <c r="I63" s="183"/>
    </row>
    <row r="64" spans="1:9" ht="15">
      <c r="A64" s="185"/>
      <c r="B64" s="183"/>
      <c r="C64" s="183"/>
      <c r="D64" s="183"/>
      <c r="E64" s="183"/>
      <c r="F64" s="183"/>
      <c r="G64" s="183"/>
      <c r="H64" s="183"/>
      <c r="I64" s="183"/>
    </row>
    <row r="65" spans="1:9" ht="15">
      <c r="A65" s="185"/>
      <c r="B65" s="183"/>
      <c r="C65" s="183"/>
      <c r="D65" s="183"/>
      <c r="E65" s="183"/>
      <c r="F65" s="183"/>
      <c r="G65" s="183"/>
      <c r="H65" s="183"/>
      <c r="I65" s="183"/>
    </row>
    <row r="66" spans="1:9" ht="15">
      <c r="A66" s="185"/>
      <c r="B66" s="183"/>
      <c r="C66" s="183"/>
      <c r="D66" s="183"/>
      <c r="E66" s="183"/>
      <c r="F66" s="183"/>
      <c r="G66" s="183"/>
      <c r="H66" s="183"/>
      <c r="I66" s="183"/>
    </row>
    <row r="67" spans="1:9" ht="15">
      <c r="A67" s="185"/>
      <c r="B67" s="183"/>
      <c r="C67" s="183"/>
      <c r="D67" s="183"/>
      <c r="E67" s="183"/>
      <c r="F67" s="183"/>
      <c r="G67" s="183"/>
      <c r="H67" s="183"/>
      <c r="I67" s="183"/>
    </row>
    <row r="68" spans="1:9" ht="15">
      <c r="A68" s="185"/>
      <c r="B68" s="183"/>
      <c r="C68" s="183"/>
      <c r="D68" s="183"/>
      <c r="E68" s="183"/>
      <c r="F68" s="183"/>
      <c r="G68" s="183"/>
      <c r="H68" s="183"/>
      <c r="I68" s="183"/>
    </row>
    <row r="69" spans="1:9" ht="15">
      <c r="A69" s="185"/>
      <c r="B69" s="183"/>
      <c r="C69" s="183"/>
      <c r="D69" s="183"/>
      <c r="E69" s="183"/>
      <c r="F69" s="183"/>
      <c r="G69" s="183"/>
      <c r="H69" s="183"/>
      <c r="I69" s="183"/>
    </row>
    <row r="70" spans="1:9" ht="15">
      <c r="A70" s="185"/>
      <c r="B70" s="183"/>
      <c r="C70" s="183"/>
      <c r="D70" s="183"/>
      <c r="E70" s="183"/>
      <c r="F70" s="183"/>
      <c r="G70" s="183"/>
      <c r="H70" s="183"/>
      <c r="I70" s="183"/>
    </row>
    <row r="71" spans="1:9" ht="15">
      <c r="A71" s="185"/>
      <c r="B71" s="183"/>
      <c r="C71" s="183"/>
      <c r="D71" s="183"/>
      <c r="E71" s="183"/>
      <c r="F71" s="183"/>
      <c r="G71" s="183"/>
      <c r="H71" s="183"/>
      <c r="I71" s="183"/>
    </row>
    <row r="72" spans="1:9" ht="15">
      <c r="A72" s="185"/>
      <c r="B72" s="183"/>
      <c r="C72" s="183"/>
      <c r="D72" s="183"/>
      <c r="E72" s="183"/>
      <c r="F72" s="183"/>
      <c r="G72" s="183"/>
      <c r="H72" s="183"/>
      <c r="I72" s="183"/>
    </row>
    <row r="73" spans="1:9" ht="15">
      <c r="A73" s="185"/>
      <c r="B73" s="183"/>
      <c r="C73" s="183"/>
      <c r="D73" s="183"/>
      <c r="E73" s="183"/>
      <c r="F73" s="183"/>
      <c r="G73" s="183"/>
      <c r="H73" s="183"/>
      <c r="I73" s="183"/>
    </row>
    <row r="74" spans="1:9" ht="15">
      <c r="A74" s="185"/>
      <c r="B74" s="183"/>
      <c r="C74" s="183"/>
      <c r="D74" s="183"/>
      <c r="E74" s="183"/>
      <c r="F74" s="183"/>
      <c r="G74" s="183"/>
      <c r="H74" s="183"/>
      <c r="I74" s="183"/>
    </row>
    <row r="75" spans="1:9" ht="15">
      <c r="A75" s="185"/>
      <c r="B75" s="183"/>
      <c r="C75" s="183"/>
      <c r="D75" s="183"/>
      <c r="E75" s="183"/>
      <c r="F75" s="183"/>
      <c r="G75" s="183"/>
      <c r="H75" s="183"/>
      <c r="I75" s="183"/>
    </row>
    <row r="76" spans="1:9" ht="15">
      <c r="A76" s="185"/>
      <c r="B76" s="183"/>
      <c r="C76" s="183"/>
      <c r="D76" s="183"/>
      <c r="E76" s="183"/>
      <c r="F76" s="183"/>
      <c r="G76" s="183"/>
      <c r="H76" s="183"/>
      <c r="I76" s="183"/>
    </row>
    <row r="77" spans="1:9" ht="15">
      <c r="A77" s="185"/>
      <c r="B77" s="183"/>
      <c r="C77" s="183"/>
      <c r="D77" s="183"/>
      <c r="E77" s="183"/>
      <c r="F77" s="183"/>
      <c r="G77" s="183"/>
      <c r="H77" s="183"/>
      <c r="I77" s="183"/>
    </row>
    <row r="78" spans="1:9" ht="92.25" customHeight="1">
      <c r="A78" s="185"/>
      <c r="B78" s="183"/>
      <c r="C78" s="183"/>
      <c r="D78" s="183"/>
      <c r="E78" s="183"/>
      <c r="F78" s="183"/>
      <c r="G78" s="183"/>
      <c r="H78" s="183"/>
      <c r="I78" s="183"/>
    </row>
    <row r="79" spans="1:9" ht="15">
      <c r="A79" s="1188" t="s">
        <v>542</v>
      </c>
      <c r="B79" s="1189"/>
      <c r="C79" s="1189"/>
      <c r="D79" s="1189"/>
      <c r="E79" s="1189"/>
      <c r="F79" s="1111"/>
      <c r="G79" s="1111"/>
      <c r="H79" s="1111"/>
      <c r="I79" s="1112"/>
    </row>
    <row r="80" spans="1:9" ht="15">
      <c r="A80" s="1190"/>
      <c r="B80" s="1191"/>
      <c r="C80" s="1191"/>
      <c r="D80" s="1191"/>
      <c r="E80" s="1191"/>
      <c r="F80" s="1117"/>
      <c r="G80" s="1117"/>
      <c r="H80" s="1117"/>
      <c r="I80" s="1118"/>
    </row>
    <row r="81" spans="1:9" ht="6" customHeight="1">
      <c r="A81" s="185"/>
      <c r="B81" s="183"/>
      <c r="C81" s="183"/>
      <c r="D81" s="183"/>
      <c r="E81" s="183"/>
      <c r="F81" s="183"/>
      <c r="G81" s="183"/>
      <c r="H81" s="183"/>
      <c r="I81" s="183"/>
    </row>
    <row r="82" spans="1:9" ht="16.5" customHeight="1">
      <c r="A82" s="189" t="s">
        <v>267</v>
      </c>
      <c r="B82" s="183"/>
      <c r="C82" s="183"/>
      <c r="D82" s="183"/>
      <c r="E82" s="183"/>
      <c r="F82" s="183"/>
      <c r="G82" s="183"/>
      <c r="H82" s="183"/>
      <c r="I82" s="183"/>
    </row>
    <row r="83" spans="1:9" ht="9" customHeight="1">
      <c r="A83" s="185"/>
      <c r="B83" s="183"/>
      <c r="C83" s="183"/>
      <c r="D83" s="183"/>
      <c r="E83" s="183"/>
      <c r="F83" s="183"/>
      <c r="G83" s="183"/>
      <c r="H83" s="183"/>
      <c r="I83" s="183"/>
    </row>
    <row r="84" spans="1:9" ht="77.25" customHeight="1">
      <c r="A84" s="1157" t="s">
        <v>559</v>
      </c>
      <c r="B84" s="546"/>
      <c r="C84" s="546"/>
      <c r="D84" s="546"/>
      <c r="E84" s="546"/>
      <c r="F84" s="546"/>
      <c r="G84" s="546"/>
      <c r="H84" s="546"/>
      <c r="I84" s="546"/>
    </row>
    <row r="85" spans="1:9" ht="9" customHeight="1">
      <c r="A85" s="190"/>
      <c r="B85" s="183"/>
      <c r="C85" s="183"/>
      <c r="D85" s="183"/>
      <c r="E85" s="183"/>
      <c r="F85" s="183"/>
      <c r="G85" s="183"/>
      <c r="H85" s="183"/>
      <c r="I85" s="183"/>
    </row>
    <row r="86" spans="1:9" ht="15">
      <c r="A86" s="189" t="s">
        <v>546</v>
      </c>
      <c r="B86" s="183"/>
      <c r="C86" s="183"/>
      <c r="D86" s="183"/>
      <c r="E86" s="183"/>
      <c r="F86" s="183"/>
      <c r="G86" s="183"/>
      <c r="H86" s="183"/>
      <c r="I86" s="183"/>
    </row>
    <row r="87" spans="1:9" ht="65.25" customHeight="1">
      <c r="A87" s="1158" t="s">
        <v>685</v>
      </c>
      <c r="B87" s="1159"/>
      <c r="C87" s="1159"/>
      <c r="D87" s="1159"/>
      <c r="E87" s="1159"/>
      <c r="F87" s="1159"/>
      <c r="G87" s="1159"/>
      <c r="H87" s="1159"/>
      <c r="I87" s="1159"/>
    </row>
    <row r="88" spans="1:9" ht="65.25" customHeight="1">
      <c r="A88" s="1158" t="s">
        <v>683</v>
      </c>
      <c r="B88" s="1180"/>
      <c r="C88" s="1180"/>
      <c r="D88" s="1180"/>
      <c r="E88" s="1180"/>
      <c r="F88" s="1180"/>
      <c r="G88" s="1180"/>
      <c r="H88" s="1180"/>
      <c r="I88" s="1180"/>
    </row>
    <row r="89" spans="1:9" ht="9" customHeight="1">
      <c r="A89" s="191"/>
      <c r="B89" s="183"/>
      <c r="C89" s="183"/>
      <c r="D89" s="183"/>
      <c r="E89" s="183"/>
      <c r="F89" s="183"/>
      <c r="G89" s="183"/>
      <c r="H89" s="183"/>
      <c r="I89" s="183"/>
    </row>
    <row r="90" spans="1:9" ht="15">
      <c r="A90" s="189" t="s">
        <v>235</v>
      </c>
      <c r="B90" s="183"/>
      <c r="C90" s="183"/>
      <c r="D90" s="183"/>
      <c r="E90" s="183"/>
      <c r="F90" s="183"/>
      <c r="G90" s="183"/>
      <c r="H90" s="183"/>
      <c r="I90" s="183"/>
    </row>
    <row r="91" spans="1:9" ht="42" customHeight="1">
      <c r="A91" s="1132" t="s">
        <v>273</v>
      </c>
      <c r="B91" s="574"/>
      <c r="C91" s="574"/>
      <c r="D91" s="574"/>
      <c r="E91" s="574"/>
      <c r="F91" s="574"/>
      <c r="G91" s="574"/>
      <c r="H91" s="574"/>
      <c r="I91" s="574"/>
    </row>
    <row r="92" spans="1:9" ht="9" customHeight="1">
      <c r="A92" s="191"/>
      <c r="B92" s="183"/>
      <c r="C92" s="183"/>
      <c r="D92" s="183"/>
      <c r="E92" s="183"/>
      <c r="F92" s="183"/>
      <c r="G92" s="183"/>
      <c r="H92" s="183"/>
      <c r="I92" s="183"/>
    </row>
    <row r="93" spans="1:9" ht="15">
      <c r="A93" s="191" t="s">
        <v>677</v>
      </c>
      <c r="B93" s="183"/>
      <c r="C93" s="183"/>
      <c r="D93" s="183"/>
      <c r="E93" s="183"/>
      <c r="F93" s="183"/>
      <c r="G93" s="183"/>
      <c r="H93" s="183"/>
      <c r="I93" s="183"/>
    </row>
    <row r="94" spans="1:9" ht="15">
      <c r="A94" s="185" t="s">
        <v>678</v>
      </c>
      <c r="B94" s="183"/>
      <c r="C94" s="183"/>
      <c r="D94" s="183"/>
      <c r="E94" s="183"/>
      <c r="F94" s="183"/>
      <c r="G94" s="183"/>
      <c r="H94" s="183"/>
      <c r="I94" s="183"/>
    </row>
    <row r="95" spans="1:9" ht="15">
      <c r="A95" s="185" t="s">
        <v>679</v>
      </c>
      <c r="B95" s="183"/>
      <c r="C95" s="183"/>
      <c r="D95" s="183"/>
      <c r="E95" s="183"/>
      <c r="F95" s="183"/>
      <c r="G95" s="183"/>
      <c r="H95" s="183"/>
      <c r="I95" s="183"/>
    </row>
    <row r="96" spans="1:9" ht="15">
      <c r="A96" s="185" t="s">
        <v>680</v>
      </c>
      <c r="B96" s="183"/>
      <c r="C96" s="183"/>
      <c r="D96" s="183"/>
      <c r="E96" s="183"/>
      <c r="F96" s="183"/>
      <c r="G96" s="183"/>
      <c r="H96" s="183"/>
      <c r="I96" s="183"/>
    </row>
    <row r="97" spans="1:9" ht="15">
      <c r="A97" s="192" t="s">
        <v>681</v>
      </c>
      <c r="B97" s="183"/>
      <c r="C97" s="183"/>
      <c r="D97" s="183"/>
      <c r="E97" s="183"/>
      <c r="F97" s="183"/>
      <c r="G97" s="183"/>
      <c r="H97" s="183"/>
      <c r="I97" s="183"/>
    </row>
    <row r="98" spans="1:9" ht="15">
      <c r="A98" s="192" t="s">
        <v>673</v>
      </c>
      <c r="B98" s="183"/>
      <c r="C98" s="183"/>
      <c r="D98" s="183"/>
      <c r="E98" s="183"/>
      <c r="F98" s="183"/>
      <c r="G98" s="183"/>
      <c r="H98" s="183"/>
      <c r="I98" s="183"/>
    </row>
    <row r="99" spans="1:9" ht="15">
      <c r="A99" s="191"/>
      <c r="B99" s="183"/>
      <c r="C99" s="183"/>
      <c r="D99" s="183"/>
      <c r="E99" s="183"/>
      <c r="F99" s="183"/>
      <c r="G99" s="183"/>
      <c r="H99" s="183"/>
      <c r="I99" s="183"/>
    </row>
    <row r="100" spans="1:9" ht="31.5" customHeight="1">
      <c r="A100" s="1181" t="s">
        <v>686</v>
      </c>
      <c r="B100" s="1192"/>
      <c r="C100" s="1192"/>
      <c r="D100" s="1192"/>
      <c r="E100" s="1192"/>
      <c r="F100" s="1192"/>
      <c r="G100" s="1192"/>
      <c r="H100" s="1192"/>
      <c r="I100" s="1192"/>
    </row>
    <row r="101" spans="1:9" ht="12.75" customHeight="1">
      <c r="A101" s="185"/>
      <c r="B101" s="183"/>
      <c r="C101" s="183"/>
      <c r="D101" s="183"/>
      <c r="E101" s="183"/>
      <c r="F101" s="183"/>
      <c r="G101" s="183"/>
      <c r="H101" s="183"/>
      <c r="I101" s="183"/>
    </row>
    <row r="102" spans="1:9" ht="27.75" customHeight="1">
      <c r="A102" s="546" t="s">
        <v>674</v>
      </c>
      <c r="B102" s="546"/>
      <c r="C102" s="546"/>
      <c r="D102" s="546"/>
      <c r="E102" s="546"/>
      <c r="F102" s="546"/>
      <c r="G102" s="546"/>
      <c r="H102" s="546"/>
      <c r="I102" s="546"/>
    </row>
    <row r="103" spans="1:9" ht="56.25" customHeight="1">
      <c r="A103" s="1132" t="s">
        <v>545</v>
      </c>
      <c r="B103" s="546"/>
      <c r="C103" s="546"/>
      <c r="D103" s="546"/>
      <c r="E103" s="546"/>
      <c r="F103" s="546"/>
      <c r="G103" s="546"/>
      <c r="H103" s="546"/>
      <c r="I103" s="546"/>
    </row>
    <row r="104" spans="1:9" ht="15">
      <c r="A104" s="185" t="s">
        <v>236</v>
      </c>
      <c r="B104" s="183"/>
      <c r="C104" s="183"/>
      <c r="D104" s="183"/>
      <c r="E104" s="183"/>
      <c r="F104" s="183"/>
      <c r="G104" s="183"/>
      <c r="H104" s="183"/>
      <c r="I104" s="183"/>
    </row>
    <row r="105" spans="1:9" ht="15">
      <c r="A105" s="1151"/>
      <c r="B105" s="1152"/>
      <c r="C105" s="1152"/>
      <c r="D105" s="1152"/>
      <c r="E105" s="1152"/>
      <c r="F105" s="183"/>
      <c r="G105" s="183"/>
      <c r="H105" s="183"/>
      <c r="I105" s="183"/>
    </row>
    <row r="106" spans="1:9" ht="15">
      <c r="A106" s="1153"/>
      <c r="B106" s="1153"/>
      <c r="C106" s="1153"/>
      <c r="D106" s="1153"/>
      <c r="E106" s="1153"/>
      <c r="F106" s="183" t="s">
        <v>54</v>
      </c>
      <c r="G106" s="1175"/>
      <c r="H106" s="537"/>
      <c r="I106" s="537"/>
    </row>
    <row r="107" spans="1:9" ht="15">
      <c r="A107" s="185" t="s">
        <v>675</v>
      </c>
      <c r="B107" s="183"/>
      <c r="C107" s="183"/>
      <c r="D107" s="183"/>
      <c r="E107" s="183"/>
      <c r="F107" s="183"/>
      <c r="G107" s="1176" t="s">
        <v>260</v>
      </c>
      <c r="H107" s="512"/>
      <c r="I107" s="512"/>
    </row>
    <row r="108" spans="1:9" ht="15">
      <c r="A108" s="185" t="s">
        <v>561</v>
      </c>
      <c r="B108" s="183"/>
      <c r="C108" s="183"/>
      <c r="D108" s="183"/>
      <c r="E108" s="183"/>
      <c r="F108" s="183"/>
      <c r="G108" s="183"/>
      <c r="H108" s="183"/>
      <c r="I108" s="183"/>
    </row>
    <row r="109" spans="1:6" ht="15.75">
      <c r="A109" s="193" t="s">
        <v>607</v>
      </c>
      <c r="B109" s="9"/>
      <c r="C109" s="9"/>
      <c r="D109" s="9"/>
      <c r="E109" s="9"/>
      <c r="F109" s="9"/>
    </row>
    <row r="110" ht="15">
      <c r="A110" s="185"/>
    </row>
  </sheetData>
  <sheetProtection sheet="1" selectLockedCells="1" selectUnlockedCells="1"/>
  <mergeCells count="39">
    <mergeCell ref="G107:I107"/>
    <mergeCell ref="A37:I37"/>
    <mergeCell ref="A39:I39"/>
    <mergeCell ref="A58:I58"/>
    <mergeCell ref="A84:I84"/>
    <mergeCell ref="A87:I87"/>
    <mergeCell ref="A91:I91"/>
    <mergeCell ref="A102:I102"/>
    <mergeCell ref="A103:I103"/>
    <mergeCell ref="A105:E106"/>
    <mergeCell ref="G106:I106"/>
    <mergeCell ref="A79:I80"/>
    <mergeCell ref="A88:I88"/>
    <mergeCell ref="A100:I100"/>
    <mergeCell ref="A35:E35"/>
    <mergeCell ref="F35:G35"/>
    <mergeCell ref="A22:E22"/>
    <mergeCell ref="F22:G22"/>
    <mergeCell ref="A24:E24"/>
    <mergeCell ref="F24:G24"/>
    <mergeCell ref="A26:D26"/>
    <mergeCell ref="F26:G26"/>
    <mergeCell ref="A29:I29"/>
    <mergeCell ref="A31:E31"/>
    <mergeCell ref="F31:G31"/>
    <mergeCell ref="A33:E33"/>
    <mergeCell ref="F33:G33"/>
    <mergeCell ref="A14:I14"/>
    <mergeCell ref="A16:I16"/>
    <mergeCell ref="A18:E18"/>
    <mergeCell ref="F18:G18"/>
    <mergeCell ref="A20:E20"/>
    <mergeCell ref="F20:G20"/>
    <mergeCell ref="A12:I12"/>
    <mergeCell ref="A2:I2"/>
    <mergeCell ref="A3:I3"/>
    <mergeCell ref="B5:I5"/>
    <mergeCell ref="A7:C7"/>
    <mergeCell ref="A8:C8"/>
  </mergeCells>
  <printOptions/>
  <pageMargins left="0.7" right="0.7" top="0.75" bottom="0.75" header="0.3" footer="0.3"/>
  <pageSetup horizontalDpi="600" verticalDpi="600" orientation="portrait" r:id="rId2"/>
  <headerFooter>
    <oddFooter>&amp;LFOR OFFICAL USE 
as of February 22, 2021&amp;RPage &amp;P of &amp;N</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G60"/>
  <sheetViews>
    <sheetView showGridLines="0" showRowColHeaders="0" zoomScaleSheetLayoutView="110" zoomScalePageLayoutView="0" workbookViewId="0" topLeftCell="A46">
      <selection activeCell="J14" sqref="J14:K14"/>
    </sheetView>
  </sheetViews>
  <sheetFormatPr defaultColWidth="9.140625" defaultRowHeight="15"/>
  <cols>
    <col min="1" max="1" width="1.28515625" style="17" customWidth="1"/>
    <col min="2" max="2" width="4.7109375" style="19" customWidth="1"/>
    <col min="3" max="3" width="10.57421875" style="17" customWidth="1"/>
    <col min="4" max="4" width="9.421875" style="17" customWidth="1"/>
    <col min="5" max="5" width="0.71875" style="17" customWidth="1"/>
    <col min="6" max="6" width="7.8515625" style="10" customWidth="1"/>
    <col min="7" max="7" width="1.28515625" style="17" customWidth="1"/>
    <col min="8" max="8" width="0.13671875" style="17" hidden="1" customWidth="1"/>
    <col min="9" max="9" width="6.00390625" style="17" customWidth="1"/>
    <col min="10" max="10" width="9.28125" style="17" customWidth="1"/>
    <col min="11" max="11" width="18.421875" style="17" customWidth="1"/>
    <col min="12" max="12" width="0.71875" style="17" customWidth="1"/>
    <col min="13" max="13" width="7.8515625" style="17" customWidth="1"/>
    <col min="14" max="14" width="1.1484375" style="104" customWidth="1"/>
    <col min="15" max="15" width="14.8515625" style="104" customWidth="1"/>
    <col min="16" max="16" width="18.421875" style="104" customWidth="1"/>
    <col min="17" max="17" width="7.7109375" style="104" customWidth="1"/>
    <col min="18" max="18" width="1.28515625" style="104" customWidth="1"/>
    <col min="19" max="59" width="9.140625" style="104" customWidth="1"/>
    <col min="60" max="16384" width="9.140625" style="17" customWidth="1"/>
  </cols>
  <sheetData>
    <row r="1" spans="1:18" ht="17.25" customHeight="1">
      <c r="A1" s="549" t="s">
        <v>84</v>
      </c>
      <c r="B1" s="550"/>
      <c r="C1" s="550"/>
      <c r="D1" s="550"/>
      <c r="E1" s="550"/>
      <c r="F1" s="550"/>
      <c r="G1" s="550"/>
      <c r="H1" s="550"/>
      <c r="I1" s="550"/>
      <c r="J1" s="550"/>
      <c r="K1" s="550"/>
      <c r="L1" s="550"/>
      <c r="M1" s="550"/>
      <c r="N1" s="550"/>
      <c r="O1" s="551"/>
      <c r="P1" s="551"/>
      <c r="Q1" s="551"/>
      <c r="R1" s="24"/>
    </row>
    <row r="2" spans="1:18" ht="3" customHeight="1">
      <c r="A2" s="103"/>
      <c r="B2" s="101"/>
      <c r="C2" s="101"/>
      <c r="D2" s="101"/>
      <c r="E2" s="101"/>
      <c r="F2" s="101"/>
      <c r="G2" s="101"/>
      <c r="H2" s="101"/>
      <c r="I2" s="101"/>
      <c r="J2" s="101"/>
      <c r="K2" s="101"/>
      <c r="L2" s="101"/>
      <c r="M2" s="101"/>
      <c r="N2" s="101"/>
      <c r="O2" s="197"/>
      <c r="P2" s="197"/>
      <c r="Q2" s="197"/>
      <c r="R2" s="13"/>
    </row>
    <row r="3" spans="1:18" ht="17.25" customHeight="1">
      <c r="A3" s="552" t="s">
        <v>602</v>
      </c>
      <c r="B3" s="553"/>
      <c r="C3" s="553"/>
      <c r="D3" s="553"/>
      <c r="E3" s="553"/>
      <c r="F3" s="553"/>
      <c r="G3" s="553"/>
      <c r="H3" s="553"/>
      <c r="I3" s="553"/>
      <c r="J3" s="553"/>
      <c r="K3" s="553"/>
      <c r="L3" s="553"/>
      <c r="M3" s="553"/>
      <c r="N3" s="553"/>
      <c r="O3" s="554"/>
      <c r="P3" s="554"/>
      <c r="Q3" s="554"/>
      <c r="R3" s="13"/>
    </row>
    <row r="4" spans="1:18" ht="3" customHeight="1">
      <c r="A4" s="103"/>
      <c r="B4" s="121"/>
      <c r="C4" s="121"/>
      <c r="D4" s="121"/>
      <c r="E4" s="121"/>
      <c r="F4" s="121"/>
      <c r="G4" s="121"/>
      <c r="H4" s="121"/>
      <c r="I4" s="121"/>
      <c r="J4" s="121"/>
      <c r="K4" s="121"/>
      <c r="L4" s="121"/>
      <c r="M4" s="121"/>
      <c r="N4" s="121"/>
      <c r="O4" s="197"/>
      <c r="P4" s="197"/>
      <c r="Q4" s="197"/>
      <c r="R4" s="13"/>
    </row>
    <row r="5" spans="1:18" ht="17.25" customHeight="1">
      <c r="A5" s="552" t="s">
        <v>81</v>
      </c>
      <c r="B5" s="564"/>
      <c r="C5" s="564"/>
      <c r="D5" s="564"/>
      <c r="E5" s="564"/>
      <c r="F5" s="564"/>
      <c r="G5" s="564"/>
      <c r="H5" s="564"/>
      <c r="I5" s="564"/>
      <c r="J5" s="564"/>
      <c r="K5" s="564"/>
      <c r="L5" s="564"/>
      <c r="M5" s="564"/>
      <c r="N5" s="564"/>
      <c r="O5" s="564"/>
      <c r="P5" s="564"/>
      <c r="Q5" s="564"/>
      <c r="R5" s="13"/>
    </row>
    <row r="6" spans="1:18" ht="3" customHeight="1">
      <c r="A6" s="103"/>
      <c r="B6" s="214"/>
      <c r="C6" s="214"/>
      <c r="D6" s="214"/>
      <c r="E6" s="214"/>
      <c r="F6" s="214"/>
      <c r="G6" s="214"/>
      <c r="H6" s="214"/>
      <c r="I6" s="214"/>
      <c r="J6" s="214"/>
      <c r="K6" s="214"/>
      <c r="L6" s="214"/>
      <c r="M6" s="214"/>
      <c r="N6" s="214"/>
      <c r="O6" s="214"/>
      <c r="P6" s="214"/>
      <c r="Q6" s="214"/>
      <c r="R6" s="13"/>
    </row>
    <row r="7" spans="1:18" ht="17.25" customHeight="1">
      <c r="A7" s="565" t="s">
        <v>652</v>
      </c>
      <c r="B7" s="566"/>
      <c r="C7" s="566"/>
      <c r="D7" s="566"/>
      <c r="E7" s="566"/>
      <c r="F7" s="566"/>
      <c r="G7" s="566"/>
      <c r="H7" s="566"/>
      <c r="I7" s="566"/>
      <c r="J7" s="566"/>
      <c r="K7" s="566"/>
      <c r="L7" s="566"/>
      <c r="M7" s="566"/>
      <c r="N7" s="566"/>
      <c r="O7" s="566"/>
      <c r="P7" s="566"/>
      <c r="Q7" s="566"/>
      <c r="R7" s="13"/>
    </row>
    <row r="8" spans="1:18" ht="3" customHeight="1">
      <c r="A8" s="103"/>
      <c r="B8" s="214"/>
      <c r="C8" s="214"/>
      <c r="D8" s="214"/>
      <c r="E8" s="214"/>
      <c r="F8" s="214"/>
      <c r="G8" s="214"/>
      <c r="H8" s="214"/>
      <c r="I8" s="214"/>
      <c r="J8" s="214"/>
      <c r="K8" s="214"/>
      <c r="L8" s="214"/>
      <c r="M8" s="214"/>
      <c r="N8" s="214"/>
      <c r="O8" s="214"/>
      <c r="P8" s="214"/>
      <c r="Q8" s="214"/>
      <c r="R8" s="13"/>
    </row>
    <row r="9" spans="1:18" ht="17.25" customHeight="1">
      <c r="A9" s="555" t="s">
        <v>629</v>
      </c>
      <c r="B9" s="556"/>
      <c r="C9" s="556"/>
      <c r="D9" s="556"/>
      <c r="E9" s="556"/>
      <c r="F9" s="556"/>
      <c r="G9" s="556"/>
      <c r="H9" s="556"/>
      <c r="I9" s="556"/>
      <c r="J9" s="556"/>
      <c r="K9" s="556"/>
      <c r="L9" s="556"/>
      <c r="M9" s="556"/>
      <c r="N9" s="556"/>
      <c r="O9" s="557"/>
      <c r="P9" s="557"/>
      <c r="Q9" s="557"/>
      <c r="R9" s="13"/>
    </row>
    <row r="10" spans="1:18" ht="3" customHeight="1">
      <c r="A10" s="103"/>
      <c r="B10" s="121"/>
      <c r="C10" s="121"/>
      <c r="D10" s="121"/>
      <c r="E10" s="121"/>
      <c r="F10" s="121"/>
      <c r="G10" s="121"/>
      <c r="H10" s="121"/>
      <c r="I10" s="121"/>
      <c r="J10" s="121"/>
      <c r="K10" s="121"/>
      <c r="L10" s="121"/>
      <c r="M10" s="121"/>
      <c r="N10" s="121"/>
      <c r="O10" s="197"/>
      <c r="P10" s="197"/>
      <c r="Q10" s="197"/>
      <c r="R10" s="13"/>
    </row>
    <row r="11" spans="1:18" ht="17.25" customHeight="1">
      <c r="A11" s="552" t="s">
        <v>0</v>
      </c>
      <c r="B11" s="558"/>
      <c r="C11" s="558"/>
      <c r="D11" s="558"/>
      <c r="E11" s="558"/>
      <c r="F11" s="558"/>
      <c r="G11" s="558"/>
      <c r="H11" s="558"/>
      <c r="I11" s="558"/>
      <c r="J11" s="558"/>
      <c r="K11" s="558"/>
      <c r="L11" s="558"/>
      <c r="M11" s="558"/>
      <c r="N11" s="558"/>
      <c r="O11" s="554"/>
      <c r="P11" s="554"/>
      <c r="Q11" s="554"/>
      <c r="R11" s="13"/>
    </row>
    <row r="12" spans="1:18" ht="3" customHeight="1">
      <c r="A12" s="194"/>
      <c r="B12" s="196"/>
      <c r="C12" s="196"/>
      <c r="D12" s="196"/>
      <c r="E12" s="196"/>
      <c r="F12" s="196"/>
      <c r="G12" s="196"/>
      <c r="H12" s="196"/>
      <c r="I12" s="196"/>
      <c r="J12" s="196"/>
      <c r="K12" s="196"/>
      <c r="L12" s="196"/>
      <c r="M12" s="196"/>
      <c r="N12" s="196"/>
      <c r="O12" s="195"/>
      <c r="P12" s="195"/>
      <c r="Q12" s="195"/>
      <c r="R12" s="13"/>
    </row>
    <row r="13" spans="1:18" ht="3" customHeight="1">
      <c r="A13" s="12"/>
      <c r="B13" s="114"/>
      <c r="C13" s="212"/>
      <c r="D13" s="212"/>
      <c r="E13" s="212"/>
      <c r="F13" s="212"/>
      <c r="G13" s="212"/>
      <c r="H13" s="212"/>
      <c r="I13" s="212"/>
      <c r="J13" s="212"/>
      <c r="K13" s="212"/>
      <c r="L13" s="213"/>
      <c r="M13" s="209"/>
      <c r="R13" s="13"/>
    </row>
    <row r="14" spans="1:18" ht="15.75" customHeight="1">
      <c r="A14" s="12"/>
      <c r="B14" s="544" t="s">
        <v>540</v>
      </c>
      <c r="C14" s="545"/>
      <c r="D14" s="545"/>
      <c r="E14" s="545"/>
      <c r="F14" s="545"/>
      <c r="G14" s="546"/>
      <c r="H14" s="546"/>
      <c r="I14" s="547"/>
      <c r="J14" s="542"/>
      <c r="K14" s="543"/>
      <c r="L14" s="115"/>
      <c r="M14" s="198"/>
      <c r="N14" s="203"/>
      <c r="O14" s="203"/>
      <c r="P14" s="203"/>
      <c r="Q14" s="202"/>
      <c r="R14" s="13"/>
    </row>
    <row r="15" spans="1:18" ht="3" customHeight="1">
      <c r="A15" s="12"/>
      <c r="B15" s="116"/>
      <c r="C15" s="298"/>
      <c r="D15" s="298"/>
      <c r="E15" s="298"/>
      <c r="F15" s="298"/>
      <c r="G15" s="299"/>
      <c r="H15" s="299"/>
      <c r="I15" s="299"/>
      <c r="J15" s="299"/>
      <c r="K15" s="299"/>
      <c r="L15" s="117"/>
      <c r="M15" s="198"/>
      <c r="N15" s="203"/>
      <c r="O15" s="203"/>
      <c r="P15" s="203"/>
      <c r="Q15" s="202"/>
      <c r="R15" s="13"/>
    </row>
    <row r="16" spans="1:18" ht="4.5" customHeight="1">
      <c r="A16" s="12"/>
      <c r="B16" s="113"/>
      <c r="C16" s="18"/>
      <c r="D16" s="18"/>
      <c r="E16" s="18"/>
      <c r="F16" s="18"/>
      <c r="G16" s="18"/>
      <c r="H16" s="18"/>
      <c r="I16" s="18"/>
      <c r="J16" s="18"/>
      <c r="K16" s="18"/>
      <c r="L16" s="18"/>
      <c r="M16" s="18"/>
      <c r="R16" s="13"/>
    </row>
    <row r="17" spans="1:18" ht="51.75" customHeight="1">
      <c r="A17" s="12"/>
      <c r="B17" s="515" t="s">
        <v>612</v>
      </c>
      <c r="C17" s="516"/>
      <c r="D17" s="516"/>
      <c r="E17" s="516"/>
      <c r="F17" s="516"/>
      <c r="G17" s="516"/>
      <c r="H17" s="516"/>
      <c r="I17" s="516"/>
      <c r="J17" s="516"/>
      <c r="K17" s="516"/>
      <c r="L17" s="516"/>
      <c r="M17" s="516"/>
      <c r="N17" s="516"/>
      <c r="O17" s="516"/>
      <c r="P17" s="516"/>
      <c r="Q17" s="517"/>
      <c r="R17" s="13"/>
    </row>
    <row r="18" spans="1:18" ht="3" customHeight="1">
      <c r="A18" s="12"/>
      <c r="B18" s="201"/>
      <c r="C18" s="209"/>
      <c r="D18" s="209"/>
      <c r="E18" s="209"/>
      <c r="F18" s="209"/>
      <c r="G18" s="209"/>
      <c r="H18" s="209"/>
      <c r="I18" s="209"/>
      <c r="J18" s="209"/>
      <c r="K18" s="209"/>
      <c r="L18" s="209"/>
      <c r="M18" s="209"/>
      <c r="R18" s="13"/>
    </row>
    <row r="19" spans="1:18" ht="31.5" customHeight="1">
      <c r="A19" s="12"/>
      <c r="B19" s="567" t="s">
        <v>82</v>
      </c>
      <c r="C19" s="568"/>
      <c r="D19" s="568"/>
      <c r="E19" s="205"/>
      <c r="F19" s="569" t="s">
        <v>89</v>
      </c>
      <c r="G19" s="570"/>
      <c r="H19" s="570"/>
      <c r="I19" s="570"/>
      <c r="J19" s="570"/>
      <c r="K19" s="570"/>
      <c r="L19" s="570"/>
      <c r="M19" s="570"/>
      <c r="N19" s="570"/>
      <c r="O19" s="570"/>
      <c r="P19" s="570"/>
      <c r="Q19" s="571"/>
      <c r="R19" s="13"/>
    </row>
    <row r="20" spans="1:18" ht="3" customHeight="1">
      <c r="A20" s="12"/>
      <c r="B20" s="112"/>
      <c r="C20" s="300"/>
      <c r="D20" s="300"/>
      <c r="E20" s="301"/>
      <c r="F20" s="302"/>
      <c r="G20" s="302"/>
      <c r="H20" s="302"/>
      <c r="I20" s="302"/>
      <c r="J20" s="302"/>
      <c r="K20" s="302"/>
      <c r="L20" s="302"/>
      <c r="M20" s="302"/>
      <c r="N20" s="302"/>
      <c r="O20" s="302"/>
      <c r="P20" s="302"/>
      <c r="Q20" s="302"/>
      <c r="R20" s="13"/>
    </row>
    <row r="21" spans="1:18" ht="3" customHeight="1" thickBot="1">
      <c r="A21" s="12"/>
      <c r="B21" s="533"/>
      <c r="C21" s="534"/>
      <c r="D21" s="534"/>
      <c r="E21" s="534"/>
      <c r="F21" s="534"/>
      <c r="G21" s="534"/>
      <c r="H21" s="534"/>
      <c r="I21" s="534"/>
      <c r="J21" s="534"/>
      <c r="K21" s="535"/>
      <c r="L21" s="535"/>
      <c r="M21" s="535"/>
      <c r="N21" s="534"/>
      <c r="O21" s="535"/>
      <c r="P21" s="535"/>
      <c r="Q21" s="535"/>
      <c r="R21" s="13"/>
    </row>
    <row r="22" spans="1:18" ht="30.75" customHeight="1" thickBot="1">
      <c r="A22" s="12"/>
      <c r="B22" s="572" t="s">
        <v>233</v>
      </c>
      <c r="C22" s="573"/>
      <c r="D22" s="573"/>
      <c r="E22" s="573"/>
      <c r="F22" s="573"/>
      <c r="G22" s="573"/>
      <c r="H22" s="573"/>
      <c r="I22" s="573"/>
      <c r="J22" s="573"/>
      <c r="K22" s="215" t="s">
        <v>645</v>
      </c>
      <c r="L22" s="216"/>
      <c r="M22" s="404"/>
      <c r="N22" s="303"/>
      <c r="O22" s="513" t="s">
        <v>630</v>
      </c>
      <c r="P22" s="514"/>
      <c r="Q22" s="404"/>
      <c r="R22" s="13"/>
    </row>
    <row r="23" spans="1:18" ht="3" customHeight="1">
      <c r="A23" s="12"/>
      <c r="B23" s="200"/>
      <c r="C23" s="304"/>
      <c r="D23" s="304"/>
      <c r="E23" s="304"/>
      <c r="F23" s="304"/>
      <c r="G23" s="304"/>
      <c r="H23" s="304"/>
      <c r="I23" s="304"/>
      <c r="J23" s="304"/>
      <c r="K23" s="304"/>
      <c r="L23" s="304"/>
      <c r="M23" s="304"/>
      <c r="N23" s="304"/>
      <c r="O23" s="304"/>
      <c r="P23" s="304"/>
      <c r="Q23" s="304"/>
      <c r="R23" s="13"/>
    </row>
    <row r="24" spans="1:18" ht="3" customHeight="1">
      <c r="A24" s="12"/>
      <c r="B24" s="111"/>
      <c r="C24" s="303"/>
      <c r="D24" s="303"/>
      <c r="E24" s="303"/>
      <c r="F24" s="303"/>
      <c r="G24" s="303"/>
      <c r="H24" s="303"/>
      <c r="I24" s="303"/>
      <c r="J24" s="303"/>
      <c r="K24" s="303"/>
      <c r="L24" s="303"/>
      <c r="M24" s="303"/>
      <c r="N24" s="303"/>
      <c r="O24" s="303"/>
      <c r="P24" s="303"/>
      <c r="Q24" s="303"/>
      <c r="R24" s="13"/>
    </row>
    <row r="25" spans="1:18" ht="16.5" customHeight="1">
      <c r="A25" s="12"/>
      <c r="B25" s="518" t="s">
        <v>213</v>
      </c>
      <c r="C25" s="519"/>
      <c r="D25" s="519"/>
      <c r="E25" s="519"/>
      <c r="F25" s="519"/>
      <c r="G25" s="519"/>
      <c r="H25" s="519"/>
      <c r="I25" s="519"/>
      <c r="J25" s="519"/>
      <c r="K25" s="519"/>
      <c r="L25" s="519"/>
      <c r="M25" s="519"/>
      <c r="N25" s="519"/>
      <c r="O25" s="519"/>
      <c r="P25" s="519"/>
      <c r="Q25" s="519"/>
      <c r="R25" s="13"/>
    </row>
    <row r="26" spans="1:18" ht="3" customHeight="1">
      <c r="A26" s="12"/>
      <c r="B26" s="110"/>
      <c r="C26" s="305"/>
      <c r="D26" s="305"/>
      <c r="E26" s="305"/>
      <c r="F26" s="305"/>
      <c r="G26" s="305"/>
      <c r="H26" s="305"/>
      <c r="I26" s="305"/>
      <c r="J26" s="305"/>
      <c r="K26" s="305"/>
      <c r="L26" s="305"/>
      <c r="M26" s="305"/>
      <c r="N26" s="305"/>
      <c r="O26" s="305"/>
      <c r="P26" s="305"/>
      <c r="Q26" s="305"/>
      <c r="R26" s="13"/>
    </row>
    <row r="27" spans="1:18" ht="30" customHeight="1">
      <c r="A27" s="12"/>
      <c r="B27" s="477" t="s">
        <v>86</v>
      </c>
      <c r="C27" s="478"/>
      <c r="D27" s="479"/>
      <c r="E27" s="480"/>
      <c r="F27" s="480"/>
      <c r="G27" s="481"/>
      <c r="H27" s="104"/>
      <c r="I27" s="482" t="s">
        <v>85</v>
      </c>
      <c r="J27" s="483"/>
      <c r="K27" s="484"/>
      <c r="L27" s="485"/>
      <c r="M27" s="486"/>
      <c r="O27" s="20" t="s">
        <v>41</v>
      </c>
      <c r="P27" s="487"/>
      <c r="Q27" s="488"/>
      <c r="R27" s="13"/>
    </row>
    <row r="28" spans="1:18" ht="10.5" customHeight="1">
      <c r="A28" s="12"/>
      <c r="B28" s="11"/>
      <c r="C28" s="10"/>
      <c r="D28" s="10"/>
      <c r="E28" s="10"/>
      <c r="G28" s="10"/>
      <c r="H28" s="10"/>
      <c r="I28" s="10"/>
      <c r="J28" s="10"/>
      <c r="K28" s="10"/>
      <c r="L28" s="10"/>
      <c r="M28" s="10"/>
      <c r="R28" s="13"/>
    </row>
    <row r="29" spans="1:18" ht="24" customHeight="1">
      <c r="A29" s="12"/>
      <c r="B29" s="489" t="s">
        <v>37</v>
      </c>
      <c r="C29" s="490"/>
      <c r="D29" s="469"/>
      <c r="E29" s="470"/>
      <c r="F29" s="470"/>
      <c r="G29" s="471"/>
      <c r="H29" s="10"/>
      <c r="I29" s="472" t="s">
        <v>39</v>
      </c>
      <c r="J29" s="473"/>
      <c r="K29" s="474"/>
      <c r="L29" s="475"/>
      <c r="M29" s="475"/>
      <c r="N29" s="475"/>
      <c r="O29" s="475"/>
      <c r="P29" s="475"/>
      <c r="Q29" s="476"/>
      <c r="R29" s="13"/>
    </row>
    <row r="30" spans="1:18" ht="7.5" customHeight="1">
      <c r="A30" s="12"/>
      <c r="B30" s="201"/>
      <c r="C30" s="209"/>
      <c r="D30" s="209"/>
      <c r="E30" s="209"/>
      <c r="F30" s="209"/>
      <c r="G30" s="209"/>
      <c r="H30" s="209"/>
      <c r="I30" s="209"/>
      <c r="J30" s="209"/>
      <c r="K30" s="209"/>
      <c r="L30" s="209"/>
      <c r="M30" s="209"/>
      <c r="R30" s="13"/>
    </row>
    <row r="31" spans="1:18" ht="9" customHeight="1">
      <c r="A31" s="12"/>
      <c r="B31" s="536" t="s">
        <v>234</v>
      </c>
      <c r="C31" s="537"/>
      <c r="D31" s="537"/>
      <c r="E31" s="537"/>
      <c r="F31" s="537"/>
      <c r="G31" s="537"/>
      <c r="H31" s="537"/>
      <c r="I31" s="537"/>
      <c r="J31" s="537"/>
      <c r="K31" s="537"/>
      <c r="L31" s="537"/>
      <c r="M31" s="537"/>
      <c r="N31" s="537"/>
      <c r="O31" s="537"/>
      <c r="P31" s="537"/>
      <c r="Q31" s="537"/>
      <c r="R31" s="13"/>
    </row>
    <row r="32" spans="1:18" ht="30.75" customHeight="1">
      <c r="A32" s="12"/>
      <c r="B32" s="563" t="s">
        <v>87</v>
      </c>
      <c r="C32" s="490"/>
      <c r="D32" s="479"/>
      <c r="E32" s="480"/>
      <c r="F32" s="480"/>
      <c r="G32" s="481"/>
      <c r="H32" s="104"/>
      <c r="I32" s="531" t="s">
        <v>37</v>
      </c>
      <c r="J32" s="532"/>
      <c r="K32" s="479"/>
      <c r="L32" s="480"/>
      <c r="M32" s="481"/>
      <c r="O32" s="199" t="s">
        <v>88</v>
      </c>
      <c r="P32" s="561"/>
      <c r="Q32" s="562"/>
      <c r="R32" s="13"/>
    </row>
    <row r="33" spans="1:18" ht="5.25" customHeight="1">
      <c r="A33" s="12"/>
      <c r="B33" s="43"/>
      <c r="C33" s="44"/>
      <c r="D33" s="44"/>
      <c r="E33" s="44"/>
      <c r="F33" s="44"/>
      <c r="G33" s="44"/>
      <c r="H33" s="44"/>
      <c r="I33" s="44"/>
      <c r="J33" s="44"/>
      <c r="K33" s="44"/>
      <c r="L33" s="44"/>
      <c r="M33" s="44"/>
      <c r="N33" s="25"/>
      <c r="O33" s="25"/>
      <c r="P33" s="25"/>
      <c r="Q33" s="25"/>
      <c r="R33" s="13"/>
    </row>
    <row r="34" spans="1:18" ht="14.25" customHeight="1">
      <c r="A34" s="12"/>
      <c r="B34" s="559" t="s">
        <v>214</v>
      </c>
      <c r="C34" s="526"/>
      <c r="D34" s="526"/>
      <c r="E34" s="526"/>
      <c r="F34" s="526"/>
      <c r="G34" s="526"/>
      <c r="H34" s="526"/>
      <c r="I34" s="526"/>
      <c r="J34" s="526"/>
      <c r="K34" s="526"/>
      <c r="L34" s="526"/>
      <c r="M34" s="526"/>
      <c r="N34" s="560"/>
      <c r="O34" s="560"/>
      <c r="P34" s="560"/>
      <c r="Q34" s="560"/>
      <c r="R34" s="13"/>
    </row>
    <row r="35" spans="1:23" ht="14.25" customHeight="1">
      <c r="A35" s="12"/>
      <c r="B35" s="528" t="s">
        <v>543</v>
      </c>
      <c r="C35" s="529"/>
      <c r="D35" s="529"/>
      <c r="E35" s="529"/>
      <c r="F35" s="529"/>
      <c r="G35" s="529"/>
      <c r="H35" s="529"/>
      <c r="I35" s="529"/>
      <c r="J35" s="529"/>
      <c r="K35" s="529"/>
      <c r="L35" s="529"/>
      <c r="M35" s="529"/>
      <c r="N35" s="530"/>
      <c r="O35" s="530"/>
      <c r="P35" s="530"/>
      <c r="Q35" s="530"/>
      <c r="R35" s="23"/>
      <c r="S35" s="2"/>
      <c r="T35" s="2"/>
      <c r="U35" s="2"/>
      <c r="V35" s="2"/>
      <c r="W35" s="2"/>
    </row>
    <row r="36" spans="1:23" ht="9" customHeight="1">
      <c r="A36" s="12"/>
      <c r="B36" s="100"/>
      <c r="C36" s="210"/>
      <c r="D36" s="210"/>
      <c r="E36" s="210"/>
      <c r="F36" s="210"/>
      <c r="G36" s="210"/>
      <c r="H36" s="210"/>
      <c r="I36" s="210"/>
      <c r="J36" s="210"/>
      <c r="K36" s="210"/>
      <c r="L36" s="210"/>
      <c r="M36" s="210"/>
      <c r="N36" s="206"/>
      <c r="O36" s="2"/>
      <c r="P36" s="2"/>
      <c r="Q36" s="2"/>
      <c r="R36" s="23"/>
      <c r="S36" s="2"/>
      <c r="T36" s="2"/>
      <c r="U36" s="2"/>
      <c r="V36" s="2"/>
      <c r="W36" s="2"/>
    </row>
    <row r="37" spans="1:18" ht="30" customHeight="1">
      <c r="A37" s="12"/>
      <c r="B37" s="477" t="s">
        <v>38</v>
      </c>
      <c r="C37" s="478"/>
      <c r="D37" s="479"/>
      <c r="E37" s="480"/>
      <c r="F37" s="480"/>
      <c r="G37" s="481"/>
      <c r="H37" s="104"/>
      <c r="I37" s="482" t="s">
        <v>85</v>
      </c>
      <c r="J37" s="483"/>
      <c r="K37" s="484"/>
      <c r="L37" s="485"/>
      <c r="M37" s="486"/>
      <c r="O37" s="20" t="s">
        <v>41</v>
      </c>
      <c r="P37" s="487"/>
      <c r="Q37" s="488"/>
      <c r="R37" s="13"/>
    </row>
    <row r="38" spans="1:18" ht="3" customHeight="1">
      <c r="A38" s="12"/>
      <c r="B38" s="11"/>
      <c r="C38" s="10"/>
      <c r="D38" s="10"/>
      <c r="E38" s="10"/>
      <c r="G38" s="10"/>
      <c r="H38" s="10"/>
      <c r="I38" s="10"/>
      <c r="J38" s="10"/>
      <c r="K38" s="10"/>
      <c r="L38" s="10"/>
      <c r="M38" s="10"/>
      <c r="R38" s="13"/>
    </row>
    <row r="39" spans="1:18" ht="27" customHeight="1">
      <c r="A39" s="12"/>
      <c r="B39" s="489" t="s">
        <v>37</v>
      </c>
      <c r="C39" s="490"/>
      <c r="D39" s="469"/>
      <c r="E39" s="470"/>
      <c r="F39" s="470"/>
      <c r="G39" s="471"/>
      <c r="H39" s="10"/>
      <c r="I39" s="472" t="s">
        <v>39</v>
      </c>
      <c r="J39" s="473"/>
      <c r="K39" s="474"/>
      <c r="L39" s="475"/>
      <c r="M39" s="475"/>
      <c r="N39" s="475"/>
      <c r="O39" s="475"/>
      <c r="P39" s="475"/>
      <c r="Q39" s="476"/>
      <c r="R39" s="13"/>
    </row>
    <row r="40" spans="1:18" ht="7.5" customHeight="1" hidden="1">
      <c r="A40" s="12"/>
      <c r="B40" s="201"/>
      <c r="C40" s="209"/>
      <c r="D40" s="209"/>
      <c r="E40" s="209"/>
      <c r="F40" s="209"/>
      <c r="G40" s="209"/>
      <c r="H40" s="209"/>
      <c r="I40" s="209"/>
      <c r="J40" s="209"/>
      <c r="K40" s="209"/>
      <c r="L40" s="209"/>
      <c r="M40" s="209"/>
      <c r="R40" s="13"/>
    </row>
    <row r="41" spans="1:21" ht="5.25" customHeight="1">
      <c r="A41" s="42"/>
      <c r="B41" s="306"/>
      <c r="C41" s="306"/>
      <c r="D41" s="306"/>
      <c r="E41" s="306"/>
      <c r="F41" s="306"/>
      <c r="G41" s="306"/>
      <c r="H41" s="306"/>
      <c r="I41" s="306"/>
      <c r="J41" s="306"/>
      <c r="K41" s="306"/>
      <c r="L41" s="306"/>
      <c r="M41" s="306"/>
      <c r="N41" s="306"/>
      <c r="O41" s="307"/>
      <c r="P41" s="307"/>
      <c r="Q41" s="307"/>
      <c r="R41" s="26"/>
      <c r="T41" s="3"/>
      <c r="U41" s="3"/>
    </row>
    <row r="42" spans="1:21" ht="24" customHeight="1">
      <c r="A42" s="10"/>
      <c r="B42" s="208"/>
      <c r="C42" s="208"/>
      <c r="D42" s="208"/>
      <c r="E42" s="208"/>
      <c r="F42" s="208"/>
      <c r="G42" s="208"/>
      <c r="H42" s="208"/>
      <c r="I42" s="208"/>
      <c r="J42" s="208"/>
      <c r="K42" s="208"/>
      <c r="L42" s="208"/>
      <c r="M42" s="208"/>
      <c r="N42" s="208"/>
      <c r="O42" s="202"/>
      <c r="P42" s="202"/>
      <c r="Q42" s="202"/>
      <c r="T42" s="3"/>
      <c r="U42" s="3"/>
    </row>
    <row r="43" spans="17:18" ht="15" thickBot="1">
      <c r="Q43" s="467"/>
      <c r="R43" s="467"/>
    </row>
    <row r="44" spans="1:18" ht="8.25" customHeight="1">
      <c r="A44" s="538" t="s">
        <v>600</v>
      </c>
      <c r="B44" s="539"/>
      <c r="C44" s="539"/>
      <c r="D44" s="539"/>
      <c r="E44" s="539"/>
      <c r="F44" s="539"/>
      <c r="G44" s="539"/>
      <c r="H44" s="539"/>
      <c r="I44" s="539"/>
      <c r="J44" s="539"/>
      <c r="K44" s="539"/>
      <c r="L44" s="539"/>
      <c r="M44" s="539"/>
      <c r="N44" s="539"/>
      <c r="O44" s="539"/>
      <c r="P44" s="539"/>
      <c r="Q44" s="540"/>
      <c r="R44" s="466"/>
    </row>
    <row r="45" spans="1:22" ht="11.25" customHeight="1">
      <c r="A45" s="541"/>
      <c r="B45" s="540"/>
      <c r="C45" s="540"/>
      <c r="D45" s="540"/>
      <c r="E45" s="540"/>
      <c r="F45" s="540"/>
      <c r="G45" s="540"/>
      <c r="H45" s="540"/>
      <c r="I45" s="540"/>
      <c r="J45" s="540"/>
      <c r="K45" s="540"/>
      <c r="L45" s="540"/>
      <c r="M45" s="540"/>
      <c r="N45" s="540"/>
      <c r="O45" s="540"/>
      <c r="P45" s="540"/>
      <c r="Q45" s="540"/>
      <c r="R45" s="465"/>
      <c r="S45" s="5"/>
      <c r="T45" s="5"/>
      <c r="U45" s="5"/>
      <c r="V45" s="5"/>
    </row>
    <row r="46" spans="1:59" s="10" customFormat="1" ht="11.25" customHeight="1">
      <c r="A46" s="541"/>
      <c r="B46" s="540"/>
      <c r="C46" s="540"/>
      <c r="D46" s="540"/>
      <c r="E46" s="540"/>
      <c r="F46" s="540"/>
      <c r="G46" s="540"/>
      <c r="H46" s="540"/>
      <c r="I46" s="540"/>
      <c r="J46" s="540"/>
      <c r="K46" s="540"/>
      <c r="L46" s="540"/>
      <c r="M46" s="540"/>
      <c r="N46" s="540"/>
      <c r="O46" s="540"/>
      <c r="P46" s="540"/>
      <c r="Q46" s="540"/>
      <c r="R46" s="465"/>
      <c r="S46" s="5"/>
      <c r="T46" s="5"/>
      <c r="U46" s="5"/>
      <c r="V46" s="5"/>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row>
    <row r="47" spans="1:59" s="10" customFormat="1" ht="16.5" customHeight="1">
      <c r="A47" s="522" t="s">
        <v>269</v>
      </c>
      <c r="B47" s="523"/>
      <c r="C47" s="523"/>
      <c r="D47" s="523"/>
      <c r="E47" s="523"/>
      <c r="F47" s="523"/>
      <c r="G47" s="523"/>
      <c r="H47" s="523"/>
      <c r="I47" s="523"/>
      <c r="J47" s="523"/>
      <c r="K47" s="523"/>
      <c r="L47" s="523"/>
      <c r="M47" s="523"/>
      <c r="N47" s="523"/>
      <c r="O47" s="523"/>
      <c r="P47" s="523"/>
      <c r="Q47" s="523"/>
      <c r="R47" s="466"/>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row>
    <row r="48" spans="1:59" s="10" customFormat="1" ht="14.25" customHeight="1" thickBot="1">
      <c r="A48" s="524"/>
      <c r="B48" s="525"/>
      <c r="C48" s="525"/>
      <c r="D48" s="525"/>
      <c r="E48" s="525"/>
      <c r="F48" s="525"/>
      <c r="G48" s="525"/>
      <c r="H48" s="525"/>
      <c r="I48" s="525"/>
      <c r="J48" s="525"/>
      <c r="K48" s="525"/>
      <c r="L48" s="525"/>
      <c r="M48" s="525"/>
      <c r="N48" s="525"/>
      <c r="O48" s="525"/>
      <c r="P48" s="525"/>
      <c r="Q48" s="525"/>
      <c r="R48" s="468"/>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row>
    <row r="49" spans="1:59" s="10" customFormat="1" ht="6" customHeight="1">
      <c r="A49" s="12"/>
      <c r="B49" s="21"/>
      <c r="C49" s="22"/>
      <c r="D49" s="1"/>
      <c r="E49" s="22"/>
      <c r="F49" s="22"/>
      <c r="G49" s="22"/>
      <c r="H49" s="22"/>
      <c r="I49" s="22"/>
      <c r="J49" s="22"/>
      <c r="K49" s="22"/>
      <c r="L49" s="22"/>
      <c r="M49" s="22"/>
      <c r="N49" s="104"/>
      <c r="O49" s="104"/>
      <c r="P49" s="104"/>
      <c r="Q49" s="104"/>
      <c r="R49" s="13"/>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row>
    <row r="50" spans="1:59" s="10" customFormat="1" ht="15.75">
      <c r="A50" s="12"/>
      <c r="B50" s="526" t="s">
        <v>631</v>
      </c>
      <c r="C50" s="527"/>
      <c r="D50" s="527"/>
      <c r="E50" s="527"/>
      <c r="F50" s="527"/>
      <c r="G50" s="527"/>
      <c r="H50" s="527"/>
      <c r="I50" s="527"/>
      <c r="J50" s="527"/>
      <c r="K50" s="527"/>
      <c r="L50" s="527"/>
      <c r="M50" s="527"/>
      <c r="N50" s="527"/>
      <c r="O50" s="527"/>
      <c r="P50" s="527"/>
      <c r="Q50" s="527"/>
      <c r="R50" s="13"/>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row>
    <row r="51" spans="1:59" s="10" customFormat="1" ht="14.25">
      <c r="A51" s="12"/>
      <c r="B51" s="11"/>
      <c r="C51" s="4"/>
      <c r="D51" s="4"/>
      <c r="E51" s="4"/>
      <c r="F51" s="4"/>
      <c r="G51" s="4"/>
      <c r="H51" s="4"/>
      <c r="I51" s="4"/>
      <c r="J51" s="4"/>
      <c r="K51" s="4"/>
      <c r="L51" s="4"/>
      <c r="M51" s="4"/>
      <c r="N51" s="104"/>
      <c r="O51" s="104"/>
      <c r="P51" s="104"/>
      <c r="Q51" s="104"/>
      <c r="R51" s="13"/>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row>
    <row r="52" spans="1:59" s="10" customFormat="1" ht="15" customHeight="1">
      <c r="A52" s="12"/>
      <c r="B52" s="502" t="s">
        <v>1</v>
      </c>
      <c r="C52" s="503"/>
      <c r="D52" s="503"/>
      <c r="E52" s="504"/>
      <c r="F52" s="505"/>
      <c r="I52" s="502" t="s">
        <v>2</v>
      </c>
      <c r="J52" s="503"/>
      <c r="K52" s="503"/>
      <c r="L52" s="512"/>
      <c r="M52" s="505"/>
      <c r="N52" s="104"/>
      <c r="O52" s="520" t="s">
        <v>3</v>
      </c>
      <c r="P52" s="521"/>
      <c r="Q52" s="505"/>
      <c r="R52" s="13"/>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row>
    <row r="53" spans="1:59" s="10" customFormat="1" ht="15" customHeight="1">
      <c r="A53" s="12"/>
      <c r="B53" s="506" t="s">
        <v>646</v>
      </c>
      <c r="C53" s="507"/>
      <c r="D53" s="507"/>
      <c r="E53" s="507"/>
      <c r="F53" s="508"/>
      <c r="I53" s="498" t="s">
        <v>647</v>
      </c>
      <c r="J53" s="499"/>
      <c r="K53" s="499"/>
      <c r="L53" s="500"/>
      <c r="M53" s="501"/>
      <c r="N53" s="104"/>
      <c r="O53" s="495" t="s">
        <v>648</v>
      </c>
      <c r="P53" s="496"/>
      <c r="Q53" s="497"/>
      <c r="R53" s="13"/>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row>
    <row r="54" spans="1:59" s="10" customFormat="1" ht="12.75" customHeight="1">
      <c r="A54" s="12"/>
      <c r="B54" s="11"/>
      <c r="N54" s="104"/>
      <c r="O54" s="104"/>
      <c r="P54" s="104"/>
      <c r="Q54" s="104"/>
      <c r="R54" s="13"/>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row>
    <row r="55" spans="1:59" s="10" customFormat="1" ht="12.75" customHeight="1">
      <c r="A55" s="12"/>
      <c r="B55" s="502" t="s">
        <v>4</v>
      </c>
      <c r="C55" s="503"/>
      <c r="D55" s="503"/>
      <c r="E55" s="504"/>
      <c r="F55" s="505"/>
      <c r="I55" s="502" t="s">
        <v>5</v>
      </c>
      <c r="J55" s="503"/>
      <c r="K55" s="503"/>
      <c r="L55" s="512"/>
      <c r="M55" s="505"/>
      <c r="N55" s="104"/>
      <c r="O55" s="104"/>
      <c r="P55" s="104"/>
      <c r="Q55" s="104"/>
      <c r="R55" s="13"/>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row>
    <row r="56" spans="1:59" s="10" customFormat="1" ht="12.75" customHeight="1">
      <c r="A56" s="12"/>
      <c r="B56" s="509" t="s">
        <v>649</v>
      </c>
      <c r="C56" s="510"/>
      <c r="D56" s="510"/>
      <c r="E56" s="510"/>
      <c r="F56" s="511"/>
      <c r="I56" s="491" t="s">
        <v>650</v>
      </c>
      <c r="J56" s="492"/>
      <c r="K56" s="492"/>
      <c r="L56" s="493"/>
      <c r="M56" s="494"/>
      <c r="N56" s="104"/>
      <c r="O56" s="104"/>
      <c r="P56" s="104"/>
      <c r="Q56" s="104"/>
      <c r="R56" s="13"/>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row>
    <row r="57" spans="1:59" s="10" customFormat="1" ht="14.25">
      <c r="A57" s="42"/>
      <c r="B57" s="43"/>
      <c r="C57" s="44"/>
      <c r="D57" s="44"/>
      <c r="E57" s="44"/>
      <c r="F57" s="44"/>
      <c r="G57" s="44"/>
      <c r="H57" s="44"/>
      <c r="I57" s="44"/>
      <c r="J57" s="44"/>
      <c r="K57" s="44"/>
      <c r="L57" s="44"/>
      <c r="M57" s="44"/>
      <c r="N57" s="25"/>
      <c r="O57" s="25"/>
      <c r="P57" s="25"/>
      <c r="Q57" s="25"/>
      <c r="R57" s="26"/>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row>
    <row r="59" ht="14.25">
      <c r="B59" s="19" t="s">
        <v>651</v>
      </c>
    </row>
    <row r="60" spans="2:18" ht="44.25" customHeight="1">
      <c r="B60" s="548" t="s">
        <v>622</v>
      </c>
      <c r="C60" s="546"/>
      <c r="D60" s="546"/>
      <c r="E60" s="546"/>
      <c r="F60" s="546"/>
      <c r="G60" s="546"/>
      <c r="H60" s="546"/>
      <c r="I60" s="546"/>
      <c r="J60" s="546"/>
      <c r="K60" s="546"/>
      <c r="L60" s="546"/>
      <c r="M60" s="546"/>
      <c r="N60" s="546"/>
      <c r="O60" s="546"/>
      <c r="P60" s="546"/>
      <c r="Q60" s="546"/>
      <c r="R60" s="546"/>
    </row>
  </sheetData>
  <sheetProtection sheet="1" selectLockedCells="1"/>
  <mergeCells count="55">
    <mergeCell ref="A44:Q46"/>
    <mergeCell ref="J14:K14"/>
    <mergeCell ref="B14:I14"/>
    <mergeCell ref="B60:R60"/>
    <mergeCell ref="A1:Q1"/>
    <mergeCell ref="A3:Q3"/>
    <mergeCell ref="A9:Q9"/>
    <mergeCell ref="A11:Q11"/>
    <mergeCell ref="B34:Q34"/>
    <mergeCell ref="P32:Q32"/>
    <mergeCell ref="B32:C32"/>
    <mergeCell ref="A5:Q5"/>
    <mergeCell ref="A7:Q7"/>
    <mergeCell ref="B19:D19"/>
    <mergeCell ref="F19:Q19"/>
    <mergeCell ref="B22:J22"/>
    <mergeCell ref="O22:P22"/>
    <mergeCell ref="B17:Q17"/>
    <mergeCell ref="B25:Q25"/>
    <mergeCell ref="O52:Q52"/>
    <mergeCell ref="I52:M52"/>
    <mergeCell ref="B52:F52"/>
    <mergeCell ref="A47:Q48"/>
    <mergeCell ref="B50:Q50"/>
    <mergeCell ref="B35:Q35"/>
    <mergeCell ref="D32:G32"/>
    <mergeCell ref="K32:M32"/>
    <mergeCell ref="I32:J32"/>
    <mergeCell ref="B21:Q21"/>
    <mergeCell ref="K29:Q29"/>
    <mergeCell ref="B31:Q31"/>
    <mergeCell ref="B39:C39"/>
    <mergeCell ref="I56:M56"/>
    <mergeCell ref="O53:Q53"/>
    <mergeCell ref="I53:M53"/>
    <mergeCell ref="B55:F55"/>
    <mergeCell ref="B53:F53"/>
    <mergeCell ref="B56:F56"/>
    <mergeCell ref="I55:M55"/>
    <mergeCell ref="D39:G39"/>
    <mergeCell ref="I39:J39"/>
    <mergeCell ref="K39:Q39"/>
    <mergeCell ref="B27:C27"/>
    <mergeCell ref="D27:G27"/>
    <mergeCell ref="I27:J27"/>
    <mergeCell ref="K27:M27"/>
    <mergeCell ref="P27:Q27"/>
    <mergeCell ref="B29:C29"/>
    <mergeCell ref="D29:G29"/>
    <mergeCell ref="I29:J29"/>
    <mergeCell ref="B37:C37"/>
    <mergeCell ref="D37:G37"/>
    <mergeCell ref="I37:J37"/>
    <mergeCell ref="K37:M37"/>
    <mergeCell ref="P37:Q37"/>
  </mergeCells>
  <hyperlinks>
    <hyperlink ref="A47:Q48" r:id="rId1" display="pssf.cvcc@dss.virginia.gov"/>
  </hyperlinks>
  <printOptions/>
  <pageMargins left="0.6365625" right="0.25" top="0.75" bottom="0.75" header="0.3" footer="0.3"/>
  <pageSetup horizontalDpi="600" verticalDpi="600" orientation="landscape" scale="97" r:id="rId2"/>
  <headerFooter scaleWithDoc="0" alignWithMargins="0">
    <oddHeader>&amp;LFOR OFFICAL USE 
as of February 17, 2021</oddHeader>
    <oddFooter>&amp;LCover Sheet&amp;CFY 2022
 PSSF Renewal Application&amp;RPage &amp;P of &amp;N</oddFooter>
  </headerFooter>
</worksheet>
</file>

<file path=xl/worksheets/sheet3.xml><?xml version="1.0" encoding="utf-8"?>
<worksheet xmlns="http://schemas.openxmlformats.org/spreadsheetml/2006/main" xmlns:r="http://schemas.openxmlformats.org/officeDocument/2006/relationships">
  <sheetPr>
    <tabColor theme="6"/>
  </sheetPr>
  <dimension ref="A1:Q128"/>
  <sheetViews>
    <sheetView showGridLines="0" showRowColHeaders="0" zoomScalePageLayoutView="0" workbookViewId="0" topLeftCell="A1">
      <selection activeCell="B55" sqref="B55:N59"/>
    </sheetView>
  </sheetViews>
  <sheetFormatPr defaultColWidth="9.140625" defaultRowHeight="15"/>
  <cols>
    <col min="1" max="1" width="2.28125" style="9" customWidth="1"/>
    <col min="2" max="2" width="10.00390625" style="9" customWidth="1"/>
    <col min="3" max="3" width="7.28125" style="9" customWidth="1"/>
    <col min="4" max="4" width="2.140625" style="9" customWidth="1"/>
    <col min="5" max="5" width="10.7109375" style="9" customWidth="1"/>
    <col min="6" max="6" width="2.57421875" style="9" customWidth="1"/>
    <col min="7" max="7" width="9.140625" style="9" customWidth="1"/>
    <col min="8" max="8" width="8.7109375" style="9" customWidth="1"/>
    <col min="9" max="9" width="25.28125" style="9" customWidth="1"/>
    <col min="10" max="10" width="10.00390625" style="9" customWidth="1"/>
    <col min="11" max="11" width="9.140625" style="9" customWidth="1"/>
    <col min="12" max="12" width="1.7109375" style="9" customWidth="1"/>
    <col min="13" max="13" width="11.8515625" style="9" customWidth="1"/>
    <col min="14" max="14" width="13.28125" style="9" customWidth="1"/>
    <col min="15" max="15" width="1.7109375" style="9" customWidth="1"/>
    <col min="16" max="16384" width="9.140625" style="9" customWidth="1"/>
  </cols>
  <sheetData>
    <row r="1" spans="2:14" ht="18.75">
      <c r="B1" s="632" t="s">
        <v>220</v>
      </c>
      <c r="C1" s="633"/>
      <c r="D1" s="633"/>
      <c r="E1" s="633"/>
      <c r="F1" s="633"/>
      <c r="G1" s="633"/>
      <c r="H1" s="633"/>
      <c r="I1" s="633"/>
      <c r="J1" s="633"/>
      <c r="K1" s="633"/>
      <c r="L1" s="633"/>
      <c r="M1" s="633"/>
      <c r="N1" s="634"/>
    </row>
    <row r="2" spans="1:14" ht="44.25" customHeight="1">
      <c r="A2" s="14"/>
      <c r="B2" s="650" t="s">
        <v>653</v>
      </c>
      <c r="C2" s="651"/>
      <c r="D2" s="651"/>
      <c r="E2" s="651"/>
      <c r="F2" s="651"/>
      <c r="G2" s="651"/>
      <c r="H2" s="651"/>
      <c r="I2" s="651"/>
      <c r="J2" s="651"/>
      <c r="K2" s="651"/>
      <c r="L2" s="651"/>
      <c r="M2" s="651"/>
      <c r="N2" s="652"/>
    </row>
    <row r="3" spans="2:14" ht="34.5" customHeight="1">
      <c r="B3" s="653" t="s">
        <v>632</v>
      </c>
      <c r="C3" s="654"/>
      <c r="D3" s="654"/>
      <c r="E3" s="654"/>
      <c r="F3" s="654"/>
      <c r="G3" s="654"/>
      <c r="H3" s="654"/>
      <c r="I3" s="654"/>
      <c r="J3" s="654"/>
      <c r="K3" s="654"/>
      <c r="L3" s="654"/>
      <c r="M3" s="654"/>
      <c r="N3" s="655"/>
    </row>
    <row r="4" spans="2:14" ht="6" customHeight="1">
      <c r="B4" s="411"/>
      <c r="C4" s="14"/>
      <c r="D4" s="14"/>
      <c r="E4" s="14"/>
      <c r="F4" s="14"/>
      <c r="G4" s="14"/>
      <c r="H4" s="14"/>
      <c r="I4" s="14"/>
      <c r="J4" s="14"/>
      <c r="K4" s="14"/>
      <c r="L4" s="14"/>
      <c r="M4" s="14"/>
      <c r="N4" s="415"/>
    </row>
    <row r="5" spans="2:16" ht="30.75" customHeight="1">
      <c r="B5" s="635" t="s">
        <v>90</v>
      </c>
      <c r="C5" s="636"/>
      <c r="D5" s="636"/>
      <c r="E5" s="636"/>
      <c r="F5" s="636"/>
      <c r="G5" s="636"/>
      <c r="H5" s="636"/>
      <c r="I5" s="636"/>
      <c r="J5" s="561"/>
      <c r="K5" s="637"/>
      <c r="L5" s="637"/>
      <c r="M5" s="637"/>
      <c r="N5" s="638"/>
      <c r="P5" s="104"/>
    </row>
    <row r="6" spans="2:14" ht="6" customHeight="1">
      <c r="B6" s="412"/>
      <c r="C6" s="401"/>
      <c r="D6" s="401"/>
      <c r="E6" s="401"/>
      <c r="F6" s="401"/>
      <c r="G6" s="401"/>
      <c r="H6" s="401"/>
      <c r="I6" s="401"/>
      <c r="J6" s="36"/>
      <c r="K6" s="123"/>
      <c r="L6" s="123"/>
      <c r="M6" s="123"/>
      <c r="N6" s="416"/>
    </row>
    <row r="7" spans="2:14" ht="36" customHeight="1">
      <c r="B7" s="413" t="s">
        <v>91</v>
      </c>
      <c r="C7" s="561"/>
      <c r="D7" s="639"/>
      <c r="E7" s="639"/>
      <c r="F7" s="639"/>
      <c r="G7" s="640"/>
      <c r="H7" s="414" t="s">
        <v>44</v>
      </c>
      <c r="I7" s="405"/>
      <c r="J7" s="37" t="s">
        <v>40</v>
      </c>
      <c r="K7" s="641"/>
      <c r="L7" s="642"/>
      <c r="M7" s="642"/>
      <c r="N7" s="643"/>
    </row>
    <row r="8" spans="2:14" ht="12.75" customHeight="1">
      <c r="B8" s="418"/>
      <c r="C8" s="417"/>
      <c r="D8" s="417"/>
      <c r="E8" s="417"/>
      <c r="F8" s="417"/>
      <c r="G8" s="417"/>
      <c r="H8" s="417"/>
      <c r="I8" s="417"/>
      <c r="J8" s="417"/>
      <c r="K8" s="417"/>
      <c r="L8" s="417"/>
      <c r="M8" s="417"/>
      <c r="N8" s="419"/>
    </row>
    <row r="9" spans="1:14" ht="16.5" customHeight="1">
      <c r="A9" s="14"/>
      <c r="B9" s="575" t="s">
        <v>654</v>
      </c>
      <c r="C9" s="576"/>
      <c r="D9" s="576"/>
      <c r="E9" s="576"/>
      <c r="F9" s="576"/>
      <c r="G9" s="576"/>
      <c r="H9" s="577"/>
      <c r="I9" s="577"/>
      <c r="J9" s="577"/>
      <c r="K9" s="577"/>
      <c r="L9" s="577"/>
      <c r="M9" s="577"/>
      <c r="N9" s="578"/>
    </row>
    <row r="10" spans="1:14" ht="12.75" customHeight="1">
      <c r="A10" s="14"/>
      <c r="B10" s="579" t="s">
        <v>563</v>
      </c>
      <c r="C10" s="580"/>
      <c r="D10" s="580"/>
      <c r="E10" s="580"/>
      <c r="F10" s="580"/>
      <c r="G10" s="580"/>
      <c r="H10" s="580"/>
      <c r="I10" s="580"/>
      <c r="J10" s="580"/>
      <c r="K10" s="580"/>
      <c r="L10" s="580"/>
      <c r="M10" s="580"/>
      <c r="N10" s="581"/>
    </row>
    <row r="11" spans="1:14" ht="12.75" customHeight="1">
      <c r="A11" s="14"/>
      <c r="B11" s="582"/>
      <c r="C11" s="583"/>
      <c r="D11" s="583"/>
      <c r="E11" s="583"/>
      <c r="F11" s="583"/>
      <c r="G11" s="583"/>
      <c r="H11" s="583"/>
      <c r="I11" s="583"/>
      <c r="J11" s="583"/>
      <c r="K11" s="583"/>
      <c r="L11" s="583"/>
      <c r="M11" s="583"/>
      <c r="N11" s="584"/>
    </row>
    <row r="12" spans="1:14" ht="12.75" customHeight="1">
      <c r="A12" s="14"/>
      <c r="B12" s="582"/>
      <c r="C12" s="583"/>
      <c r="D12" s="583"/>
      <c r="E12" s="583"/>
      <c r="F12" s="583"/>
      <c r="G12" s="583"/>
      <c r="H12" s="583"/>
      <c r="I12" s="583"/>
      <c r="J12" s="583"/>
      <c r="K12" s="583"/>
      <c r="L12" s="583"/>
      <c r="M12" s="583"/>
      <c r="N12" s="584"/>
    </row>
    <row r="13" spans="1:14" ht="12.75" customHeight="1">
      <c r="A13" s="14"/>
      <c r="B13" s="582"/>
      <c r="C13" s="583"/>
      <c r="D13" s="583"/>
      <c r="E13" s="583"/>
      <c r="F13" s="583"/>
      <c r="G13" s="583"/>
      <c r="H13" s="583"/>
      <c r="I13" s="583"/>
      <c r="J13" s="583"/>
      <c r="K13" s="583"/>
      <c r="L13" s="583"/>
      <c r="M13" s="583"/>
      <c r="N13" s="584"/>
    </row>
    <row r="14" spans="1:14" ht="12.75" customHeight="1">
      <c r="A14" s="14"/>
      <c r="B14" s="582"/>
      <c r="C14" s="583"/>
      <c r="D14" s="583"/>
      <c r="E14" s="583"/>
      <c r="F14" s="583"/>
      <c r="G14" s="583"/>
      <c r="H14" s="583"/>
      <c r="I14" s="583"/>
      <c r="J14" s="583"/>
      <c r="K14" s="583"/>
      <c r="L14" s="583"/>
      <c r="M14" s="583"/>
      <c r="N14" s="584"/>
    </row>
    <row r="15" spans="1:14" ht="12.75" customHeight="1">
      <c r="A15" s="14"/>
      <c r="B15" s="582"/>
      <c r="C15" s="583"/>
      <c r="D15" s="583"/>
      <c r="E15" s="583"/>
      <c r="F15" s="583"/>
      <c r="G15" s="583"/>
      <c r="H15" s="583"/>
      <c r="I15" s="583"/>
      <c r="J15" s="583"/>
      <c r="K15" s="583"/>
      <c r="L15" s="583"/>
      <c r="M15" s="583"/>
      <c r="N15" s="584"/>
    </row>
    <row r="16" spans="1:14" ht="21" customHeight="1">
      <c r="A16" s="14"/>
      <c r="B16" s="585"/>
      <c r="C16" s="586"/>
      <c r="D16" s="586"/>
      <c r="E16" s="586"/>
      <c r="F16" s="586"/>
      <c r="G16" s="586"/>
      <c r="H16" s="586"/>
      <c r="I16" s="586"/>
      <c r="J16" s="586"/>
      <c r="K16" s="586"/>
      <c r="L16" s="586"/>
      <c r="M16" s="586"/>
      <c r="N16" s="587"/>
    </row>
    <row r="17" spans="2:14" ht="9" customHeight="1">
      <c r="B17" s="411"/>
      <c r="C17" s="14"/>
      <c r="D17" s="14"/>
      <c r="E17" s="14"/>
      <c r="F17" s="14"/>
      <c r="G17" s="14"/>
      <c r="H17" s="14"/>
      <c r="I17" s="14"/>
      <c r="J17" s="14"/>
      <c r="K17" s="14"/>
      <c r="L17" s="14"/>
      <c r="M17" s="14"/>
      <c r="N17" s="415"/>
    </row>
    <row r="18" spans="2:14" ht="4.5" customHeight="1">
      <c r="B18" s="411"/>
      <c r="C18" s="14"/>
      <c r="D18" s="14"/>
      <c r="E18" s="14"/>
      <c r="F18" s="14"/>
      <c r="G18" s="14"/>
      <c r="H18" s="14"/>
      <c r="I18" s="14"/>
      <c r="J18" s="14"/>
      <c r="K18" s="14"/>
      <c r="L18" s="14"/>
      <c r="M18" s="14"/>
      <c r="N18" s="415"/>
    </row>
    <row r="19" spans="1:14" ht="46.5" customHeight="1">
      <c r="A19" s="14"/>
      <c r="B19" s="615" t="s">
        <v>656</v>
      </c>
      <c r="C19" s="647"/>
      <c r="D19" s="647"/>
      <c r="E19" s="647"/>
      <c r="F19" s="647"/>
      <c r="G19" s="647"/>
      <c r="H19" s="656"/>
      <c r="I19" s="656"/>
      <c r="J19" s="656"/>
      <c r="K19" s="656"/>
      <c r="L19" s="656"/>
      <c r="M19" s="656"/>
      <c r="N19" s="657"/>
    </row>
    <row r="20" spans="1:14" ht="126" customHeight="1">
      <c r="A20" s="14"/>
      <c r="B20" s="606"/>
      <c r="C20" s="607"/>
      <c r="D20" s="607"/>
      <c r="E20" s="607"/>
      <c r="F20" s="607"/>
      <c r="G20" s="607"/>
      <c r="H20" s="607"/>
      <c r="I20" s="607"/>
      <c r="J20" s="607"/>
      <c r="K20" s="607"/>
      <c r="L20" s="607"/>
      <c r="M20" s="607"/>
      <c r="N20" s="608"/>
    </row>
    <row r="21" spans="1:14" ht="32.25" customHeight="1">
      <c r="A21" s="14"/>
      <c r="B21" s="615" t="s">
        <v>633</v>
      </c>
      <c r="C21" s="647"/>
      <c r="D21" s="647"/>
      <c r="E21" s="647"/>
      <c r="F21" s="647"/>
      <c r="G21" s="647"/>
      <c r="H21" s="647"/>
      <c r="I21" s="647"/>
      <c r="J21" s="648"/>
      <c r="K21" s="648"/>
      <c r="L21" s="648"/>
      <c r="M21" s="648"/>
      <c r="N21" s="649"/>
    </row>
    <row r="22" spans="2:16" ht="16.5" customHeight="1">
      <c r="B22" s="588"/>
      <c r="C22" s="589"/>
      <c r="D22" s="589"/>
      <c r="E22" s="589"/>
      <c r="F22" s="589"/>
      <c r="G22" s="589"/>
      <c r="H22" s="589"/>
      <c r="I22" s="589"/>
      <c r="J22" s="590" t="s">
        <v>581</v>
      </c>
      <c r="K22" s="591"/>
      <c r="L22" s="591"/>
      <c r="M22" s="591"/>
      <c r="N22" s="592"/>
      <c r="P22" s="27"/>
    </row>
    <row r="23" spans="2:14" ht="15">
      <c r="B23" s="588"/>
      <c r="C23" s="589"/>
      <c r="D23" s="589"/>
      <c r="E23" s="589"/>
      <c r="F23" s="589"/>
      <c r="G23" s="589"/>
      <c r="H23" s="589"/>
      <c r="I23" s="589"/>
      <c r="J23" s="593"/>
      <c r="K23" s="594"/>
      <c r="L23" s="594"/>
      <c r="M23" s="594"/>
      <c r="N23" s="595"/>
    </row>
    <row r="24" spans="2:14" ht="15">
      <c r="B24" s="588"/>
      <c r="C24" s="589"/>
      <c r="D24" s="589"/>
      <c r="E24" s="589"/>
      <c r="F24" s="589"/>
      <c r="G24" s="589"/>
      <c r="H24" s="589"/>
      <c r="I24" s="589"/>
      <c r="J24" s="596"/>
      <c r="K24" s="597"/>
      <c r="L24" s="597"/>
      <c r="M24" s="597"/>
      <c r="N24" s="598"/>
    </row>
    <row r="25" spans="2:14" ht="15">
      <c r="B25" s="588"/>
      <c r="C25" s="589"/>
      <c r="D25" s="589"/>
      <c r="E25" s="589"/>
      <c r="F25" s="589"/>
      <c r="G25" s="589"/>
      <c r="H25" s="589"/>
      <c r="I25" s="589"/>
      <c r="J25" s="599"/>
      <c r="K25" s="599"/>
      <c r="L25" s="599"/>
      <c r="M25" s="599"/>
      <c r="N25" s="600"/>
    </row>
    <row r="26" spans="2:14" ht="15">
      <c r="B26" s="588"/>
      <c r="C26" s="589"/>
      <c r="D26" s="589"/>
      <c r="E26" s="589"/>
      <c r="F26" s="589"/>
      <c r="G26" s="589"/>
      <c r="H26" s="589"/>
      <c r="I26" s="589"/>
      <c r="J26" s="599"/>
      <c r="K26" s="599"/>
      <c r="L26" s="599"/>
      <c r="M26" s="599"/>
      <c r="N26" s="600"/>
    </row>
    <row r="27" spans="2:14" ht="15">
      <c r="B27" s="588"/>
      <c r="C27" s="589"/>
      <c r="D27" s="589"/>
      <c r="E27" s="589"/>
      <c r="F27" s="589"/>
      <c r="G27" s="589"/>
      <c r="H27" s="589"/>
      <c r="I27" s="589"/>
      <c r="J27" s="599"/>
      <c r="K27" s="599"/>
      <c r="L27" s="599"/>
      <c r="M27" s="599"/>
      <c r="N27" s="600"/>
    </row>
    <row r="28" spans="2:14" ht="15">
      <c r="B28" s="588"/>
      <c r="C28" s="589"/>
      <c r="D28" s="589"/>
      <c r="E28" s="589"/>
      <c r="F28" s="589"/>
      <c r="G28" s="589"/>
      <c r="H28" s="589"/>
      <c r="I28" s="589"/>
      <c r="J28" s="599"/>
      <c r="K28" s="599"/>
      <c r="L28" s="599"/>
      <c r="M28" s="599"/>
      <c r="N28" s="600"/>
    </row>
    <row r="29" spans="2:14" ht="15">
      <c r="B29" s="606"/>
      <c r="C29" s="607"/>
      <c r="D29" s="607"/>
      <c r="E29" s="607"/>
      <c r="F29" s="607"/>
      <c r="G29" s="607"/>
      <c r="H29" s="607"/>
      <c r="I29" s="608"/>
      <c r="J29" s="599"/>
      <c r="K29" s="599"/>
      <c r="L29" s="599"/>
      <c r="M29" s="599"/>
      <c r="N29" s="600"/>
    </row>
    <row r="30" spans="2:14" ht="15">
      <c r="B30" s="606"/>
      <c r="C30" s="607"/>
      <c r="D30" s="607"/>
      <c r="E30" s="607"/>
      <c r="F30" s="607"/>
      <c r="G30" s="607"/>
      <c r="H30" s="607"/>
      <c r="I30" s="608"/>
      <c r="J30" s="599"/>
      <c r="K30" s="599"/>
      <c r="L30" s="599"/>
      <c r="M30" s="599"/>
      <c r="N30" s="600"/>
    </row>
    <row r="31" spans="2:14" ht="15">
      <c r="B31" s="606"/>
      <c r="C31" s="607"/>
      <c r="D31" s="607"/>
      <c r="E31" s="607"/>
      <c r="F31" s="607"/>
      <c r="G31" s="607"/>
      <c r="H31" s="607"/>
      <c r="I31" s="608"/>
      <c r="J31" s="601"/>
      <c r="K31" s="601"/>
      <c r="L31" s="601"/>
      <c r="M31" s="601"/>
      <c r="N31" s="602"/>
    </row>
    <row r="32" spans="2:14" ht="15">
      <c r="B32" s="422"/>
      <c r="C32" s="423"/>
      <c r="D32" s="423"/>
      <c r="E32" s="423"/>
      <c r="F32" s="423"/>
      <c r="G32" s="423"/>
      <c r="H32" s="423"/>
      <c r="I32" s="423"/>
      <c r="J32" s="423"/>
      <c r="K32" s="423"/>
      <c r="L32" s="423"/>
      <c r="M32" s="423"/>
      <c r="N32" s="424"/>
    </row>
    <row r="33" spans="2:14" ht="30.75" customHeight="1">
      <c r="B33" s="660" t="s">
        <v>580</v>
      </c>
      <c r="C33" s="661"/>
      <c r="D33" s="661"/>
      <c r="E33" s="661"/>
      <c r="F33" s="661"/>
      <c r="G33" s="661"/>
      <c r="H33" s="661"/>
      <c r="I33" s="661"/>
      <c r="J33" s="661"/>
      <c r="K33" s="661"/>
      <c r="L33" s="661"/>
      <c r="M33" s="661"/>
      <c r="N33" s="662"/>
    </row>
    <row r="34" spans="2:15" ht="48.75" customHeight="1">
      <c r="B34" s="118" t="s">
        <v>6</v>
      </c>
      <c r="C34" s="644" t="s">
        <v>42</v>
      </c>
      <c r="D34" s="645"/>
      <c r="E34" s="645"/>
      <c r="F34" s="645"/>
      <c r="G34" s="645"/>
      <c r="H34" s="646"/>
      <c r="I34" s="644" t="s">
        <v>634</v>
      </c>
      <c r="J34" s="645"/>
      <c r="K34" s="645"/>
      <c r="L34" s="645"/>
      <c r="M34" s="645"/>
      <c r="N34" s="646"/>
      <c r="O34" s="15"/>
    </row>
    <row r="35" spans="2:14" ht="20.25" customHeight="1">
      <c r="B35" s="39">
        <v>1</v>
      </c>
      <c r="C35" s="609"/>
      <c r="D35" s="610"/>
      <c r="E35" s="610"/>
      <c r="F35" s="610"/>
      <c r="G35" s="610"/>
      <c r="H35" s="610"/>
      <c r="I35" s="609"/>
      <c r="J35" s="611"/>
      <c r="K35" s="611"/>
      <c r="L35" s="611"/>
      <c r="M35" s="611"/>
      <c r="N35" s="611"/>
    </row>
    <row r="36" spans="2:14" ht="15">
      <c r="B36" s="39">
        <v>2</v>
      </c>
      <c r="C36" s="609"/>
      <c r="D36" s="610"/>
      <c r="E36" s="610"/>
      <c r="F36" s="610"/>
      <c r="G36" s="610"/>
      <c r="H36" s="610"/>
      <c r="I36" s="609"/>
      <c r="J36" s="611"/>
      <c r="K36" s="611"/>
      <c r="L36" s="611"/>
      <c r="M36" s="611"/>
      <c r="N36" s="611"/>
    </row>
    <row r="37" spans="2:14" ht="15">
      <c r="B37" s="39">
        <v>3</v>
      </c>
      <c r="C37" s="609"/>
      <c r="D37" s="610"/>
      <c r="E37" s="610"/>
      <c r="F37" s="610"/>
      <c r="G37" s="610"/>
      <c r="H37" s="610"/>
      <c r="I37" s="609"/>
      <c r="J37" s="611"/>
      <c r="K37" s="611"/>
      <c r="L37" s="611"/>
      <c r="M37" s="611"/>
      <c r="N37" s="611"/>
    </row>
    <row r="38" spans="2:14" ht="15">
      <c r="B38" s="39">
        <v>4</v>
      </c>
      <c r="C38" s="609"/>
      <c r="D38" s="610"/>
      <c r="E38" s="610"/>
      <c r="F38" s="610"/>
      <c r="G38" s="610"/>
      <c r="H38" s="610"/>
      <c r="I38" s="609"/>
      <c r="J38" s="611"/>
      <c r="K38" s="611"/>
      <c r="L38" s="611"/>
      <c r="M38" s="611"/>
      <c r="N38" s="611"/>
    </row>
    <row r="39" spans="2:14" ht="15">
      <c r="B39" s="39">
        <v>5</v>
      </c>
      <c r="C39" s="609"/>
      <c r="D39" s="610"/>
      <c r="E39" s="610"/>
      <c r="F39" s="610"/>
      <c r="G39" s="610"/>
      <c r="H39" s="610"/>
      <c r="I39" s="609"/>
      <c r="J39" s="611"/>
      <c r="K39" s="611"/>
      <c r="L39" s="611"/>
      <c r="M39" s="611"/>
      <c r="N39" s="611"/>
    </row>
    <row r="40" spans="2:14" ht="15">
      <c r="B40" s="39">
        <v>6</v>
      </c>
      <c r="C40" s="609"/>
      <c r="D40" s="610"/>
      <c r="E40" s="610"/>
      <c r="F40" s="610"/>
      <c r="G40" s="610"/>
      <c r="H40" s="610"/>
      <c r="I40" s="609"/>
      <c r="J40" s="611"/>
      <c r="K40" s="611"/>
      <c r="L40" s="611"/>
      <c r="M40" s="611"/>
      <c r="N40" s="611"/>
    </row>
    <row r="41" spans="2:14" ht="15">
      <c r="B41" s="39">
        <v>7</v>
      </c>
      <c r="C41" s="609"/>
      <c r="D41" s="610"/>
      <c r="E41" s="610"/>
      <c r="F41" s="610"/>
      <c r="G41" s="610"/>
      <c r="H41" s="610"/>
      <c r="I41" s="609"/>
      <c r="J41" s="611"/>
      <c r="K41" s="611"/>
      <c r="L41" s="611"/>
      <c r="M41" s="611"/>
      <c r="N41" s="611"/>
    </row>
    <row r="42" spans="2:14" ht="15">
      <c r="B42" s="39">
        <v>8</v>
      </c>
      <c r="C42" s="609"/>
      <c r="D42" s="610"/>
      <c r="E42" s="610"/>
      <c r="F42" s="610"/>
      <c r="G42" s="610"/>
      <c r="H42" s="610"/>
      <c r="I42" s="609"/>
      <c r="J42" s="611"/>
      <c r="K42" s="611"/>
      <c r="L42" s="611"/>
      <c r="M42" s="611"/>
      <c r="N42" s="611"/>
    </row>
    <row r="43" spans="2:14" ht="15">
      <c r="B43" s="39">
        <v>9</v>
      </c>
      <c r="C43" s="609"/>
      <c r="D43" s="610"/>
      <c r="E43" s="610"/>
      <c r="F43" s="610"/>
      <c r="G43" s="610"/>
      <c r="H43" s="610"/>
      <c r="I43" s="609"/>
      <c r="J43" s="611"/>
      <c r="K43" s="611"/>
      <c r="L43" s="611"/>
      <c r="M43" s="611"/>
      <c r="N43" s="611"/>
    </row>
    <row r="44" spans="2:14" ht="15">
      <c r="B44" s="39">
        <v>10</v>
      </c>
      <c r="C44" s="609"/>
      <c r="D44" s="610"/>
      <c r="E44" s="610"/>
      <c r="F44" s="610"/>
      <c r="G44" s="610"/>
      <c r="H44" s="610"/>
      <c r="I44" s="609"/>
      <c r="J44" s="611"/>
      <c r="K44" s="611"/>
      <c r="L44" s="611"/>
      <c r="M44" s="611"/>
      <c r="N44" s="611"/>
    </row>
    <row r="45" spans="2:14" ht="15">
      <c r="B45" s="39">
        <v>11</v>
      </c>
      <c r="C45" s="609"/>
      <c r="D45" s="610"/>
      <c r="E45" s="610"/>
      <c r="F45" s="610"/>
      <c r="G45" s="610"/>
      <c r="H45" s="610"/>
      <c r="I45" s="609"/>
      <c r="J45" s="611"/>
      <c r="K45" s="611"/>
      <c r="L45" s="611"/>
      <c r="M45" s="611"/>
      <c r="N45" s="611"/>
    </row>
    <row r="46" spans="2:14" ht="15">
      <c r="B46" s="39">
        <v>12</v>
      </c>
      <c r="C46" s="609"/>
      <c r="D46" s="610"/>
      <c r="E46" s="610"/>
      <c r="F46" s="610"/>
      <c r="G46" s="610"/>
      <c r="H46" s="610"/>
      <c r="I46" s="609"/>
      <c r="J46" s="611"/>
      <c r="K46" s="611"/>
      <c r="L46" s="611"/>
      <c r="M46" s="611"/>
      <c r="N46" s="611"/>
    </row>
    <row r="47" spans="2:14" ht="15">
      <c r="B47" s="39">
        <v>13</v>
      </c>
      <c r="C47" s="609"/>
      <c r="D47" s="610"/>
      <c r="E47" s="610"/>
      <c r="F47" s="610"/>
      <c r="G47" s="610"/>
      <c r="H47" s="610"/>
      <c r="I47" s="609"/>
      <c r="J47" s="611"/>
      <c r="K47" s="611"/>
      <c r="L47" s="611"/>
      <c r="M47" s="611"/>
      <c r="N47" s="611"/>
    </row>
    <row r="48" spans="2:14" ht="15">
      <c r="B48" s="39">
        <v>14</v>
      </c>
      <c r="C48" s="609"/>
      <c r="D48" s="610"/>
      <c r="E48" s="610"/>
      <c r="F48" s="610"/>
      <c r="G48" s="610"/>
      <c r="H48" s="610"/>
      <c r="I48" s="609"/>
      <c r="J48" s="611"/>
      <c r="K48" s="611"/>
      <c r="L48" s="611"/>
      <c r="M48" s="611"/>
      <c r="N48" s="611"/>
    </row>
    <row r="49" spans="2:14" ht="15">
      <c r="B49" s="39">
        <v>15</v>
      </c>
      <c r="C49" s="609"/>
      <c r="D49" s="610"/>
      <c r="E49" s="610"/>
      <c r="F49" s="610"/>
      <c r="G49" s="610"/>
      <c r="H49" s="610"/>
      <c r="I49" s="609"/>
      <c r="J49" s="611"/>
      <c r="K49" s="611"/>
      <c r="L49" s="611"/>
      <c r="M49" s="611"/>
      <c r="N49" s="611"/>
    </row>
    <row r="50" spans="2:14" ht="15">
      <c r="B50" s="39">
        <v>16</v>
      </c>
      <c r="C50" s="609"/>
      <c r="D50" s="610"/>
      <c r="E50" s="610"/>
      <c r="F50" s="610"/>
      <c r="G50" s="610"/>
      <c r="H50" s="610"/>
      <c r="I50" s="609"/>
      <c r="J50" s="611"/>
      <c r="K50" s="611"/>
      <c r="L50" s="611"/>
      <c r="M50" s="611"/>
      <c r="N50" s="611"/>
    </row>
    <row r="51" spans="2:14" ht="15">
      <c r="B51" s="39">
        <v>17</v>
      </c>
      <c r="C51" s="609"/>
      <c r="D51" s="609"/>
      <c r="E51" s="609"/>
      <c r="F51" s="609"/>
      <c r="G51" s="609"/>
      <c r="H51" s="609"/>
      <c r="I51" s="609"/>
      <c r="J51" s="609"/>
      <c r="K51" s="609"/>
      <c r="L51" s="609"/>
      <c r="M51" s="609"/>
      <c r="N51" s="609"/>
    </row>
    <row r="52" spans="2:14" ht="15">
      <c r="B52" s="39">
        <v>18</v>
      </c>
      <c r="C52" s="609"/>
      <c r="D52" s="609"/>
      <c r="E52" s="609"/>
      <c r="F52" s="609"/>
      <c r="G52" s="609"/>
      <c r="H52" s="609"/>
      <c r="I52" s="561"/>
      <c r="J52" s="612"/>
      <c r="K52" s="612"/>
      <c r="L52" s="612"/>
      <c r="M52" s="612"/>
      <c r="N52" s="613"/>
    </row>
    <row r="53" spans="2:15" ht="15">
      <c r="B53" s="658"/>
      <c r="C53" s="659"/>
      <c r="D53" s="659"/>
      <c r="E53" s="659"/>
      <c r="F53" s="659"/>
      <c r="G53" s="659"/>
      <c r="H53" s="659"/>
      <c r="I53" s="659"/>
      <c r="J53" s="616"/>
      <c r="K53" s="616"/>
      <c r="L53" s="616"/>
      <c r="M53" s="616"/>
      <c r="N53" s="617"/>
      <c r="O53" s="14"/>
    </row>
    <row r="54" spans="2:14" ht="15" customHeight="1">
      <c r="B54" s="620" t="s">
        <v>635</v>
      </c>
      <c r="C54" s="621"/>
      <c r="D54" s="621"/>
      <c r="E54" s="621"/>
      <c r="F54" s="621"/>
      <c r="G54" s="621"/>
      <c r="H54" s="621"/>
      <c r="I54" s="621"/>
      <c r="J54" s="621"/>
      <c r="K54" s="621"/>
      <c r="L54" s="621"/>
      <c r="M54" s="621"/>
      <c r="N54" s="622"/>
    </row>
    <row r="55" spans="2:14" ht="15">
      <c r="B55" s="623"/>
      <c r="C55" s="624"/>
      <c r="D55" s="624"/>
      <c r="E55" s="624"/>
      <c r="F55" s="624"/>
      <c r="G55" s="624"/>
      <c r="H55" s="624"/>
      <c r="I55" s="624"/>
      <c r="J55" s="624"/>
      <c r="K55" s="624"/>
      <c r="L55" s="624"/>
      <c r="M55" s="624"/>
      <c r="N55" s="625"/>
    </row>
    <row r="56" spans="2:14" ht="15">
      <c r="B56" s="626"/>
      <c r="C56" s="627"/>
      <c r="D56" s="627"/>
      <c r="E56" s="627"/>
      <c r="F56" s="627"/>
      <c r="G56" s="627"/>
      <c r="H56" s="627"/>
      <c r="I56" s="627"/>
      <c r="J56" s="627"/>
      <c r="K56" s="627"/>
      <c r="L56" s="627"/>
      <c r="M56" s="627"/>
      <c r="N56" s="628"/>
    </row>
    <row r="57" spans="2:14" ht="15">
      <c r="B57" s="626"/>
      <c r="C57" s="627"/>
      <c r="D57" s="627"/>
      <c r="E57" s="627"/>
      <c r="F57" s="627"/>
      <c r="G57" s="627"/>
      <c r="H57" s="627"/>
      <c r="I57" s="627"/>
      <c r="J57" s="627"/>
      <c r="K57" s="627"/>
      <c r="L57" s="627"/>
      <c r="M57" s="627"/>
      <c r="N57" s="628"/>
    </row>
    <row r="58" spans="2:14" ht="15">
      <c r="B58" s="626"/>
      <c r="C58" s="627"/>
      <c r="D58" s="627"/>
      <c r="E58" s="627"/>
      <c r="F58" s="627"/>
      <c r="G58" s="627"/>
      <c r="H58" s="627"/>
      <c r="I58" s="627"/>
      <c r="J58" s="627"/>
      <c r="K58" s="627"/>
      <c r="L58" s="627"/>
      <c r="M58" s="627"/>
      <c r="N58" s="628"/>
    </row>
    <row r="59" spans="2:14" ht="15">
      <c r="B59" s="629"/>
      <c r="C59" s="630"/>
      <c r="D59" s="630"/>
      <c r="E59" s="630"/>
      <c r="F59" s="630"/>
      <c r="G59" s="630"/>
      <c r="H59" s="630"/>
      <c r="I59" s="630"/>
      <c r="J59" s="630"/>
      <c r="K59" s="630"/>
      <c r="L59" s="630"/>
      <c r="M59" s="630"/>
      <c r="N59" s="631"/>
    </row>
    <row r="60" spans="2:14" ht="6.75" customHeight="1">
      <c r="B60" s="421"/>
      <c r="C60" s="403"/>
      <c r="D60" s="403"/>
      <c r="E60" s="403"/>
      <c r="F60" s="403"/>
      <c r="G60" s="403"/>
      <c r="H60" s="403"/>
      <c r="I60" s="403"/>
      <c r="J60" s="403"/>
      <c r="K60" s="403"/>
      <c r="L60" s="403"/>
      <c r="M60" s="403"/>
      <c r="N60" s="420"/>
    </row>
    <row r="61" spans="2:15" ht="15.75">
      <c r="B61" s="425"/>
      <c r="C61" s="417"/>
      <c r="D61" s="426"/>
      <c r="E61" s="426"/>
      <c r="F61" s="426"/>
      <c r="G61" s="426"/>
      <c r="H61" s="426"/>
      <c r="I61" s="417"/>
      <c r="J61" s="417"/>
      <c r="K61" s="417"/>
      <c r="L61" s="417"/>
      <c r="M61" s="417"/>
      <c r="N61" s="419"/>
      <c r="O61" s="7"/>
    </row>
    <row r="62" spans="2:17" ht="15" customHeight="1">
      <c r="B62" s="615" t="s">
        <v>83</v>
      </c>
      <c r="C62" s="616"/>
      <c r="D62" s="616"/>
      <c r="E62" s="616"/>
      <c r="F62" s="616"/>
      <c r="G62" s="616"/>
      <c r="H62" s="616"/>
      <c r="I62" s="616"/>
      <c r="J62" s="616"/>
      <c r="K62" s="616"/>
      <c r="L62" s="616"/>
      <c r="M62" s="616"/>
      <c r="N62" s="617"/>
      <c r="O62" s="314"/>
      <c r="P62" s="314"/>
      <c r="Q62" s="314"/>
    </row>
    <row r="63" spans="2:17" ht="15.75" customHeight="1">
      <c r="B63" s="618"/>
      <c r="C63" s="599"/>
      <c r="D63" s="599"/>
      <c r="E63" s="599"/>
      <c r="F63" s="599"/>
      <c r="G63" s="599"/>
      <c r="H63" s="599"/>
      <c r="I63" s="599"/>
      <c r="J63" s="599"/>
      <c r="K63" s="599"/>
      <c r="L63" s="599"/>
      <c r="M63" s="599"/>
      <c r="N63" s="600"/>
      <c r="O63" s="318"/>
      <c r="P63" s="318"/>
      <c r="Q63" s="318"/>
    </row>
    <row r="64" spans="2:17" ht="15">
      <c r="B64" s="619"/>
      <c r="C64" s="601"/>
      <c r="D64" s="601"/>
      <c r="E64" s="601"/>
      <c r="F64" s="601"/>
      <c r="G64" s="601"/>
      <c r="H64" s="601"/>
      <c r="I64" s="601"/>
      <c r="J64" s="601"/>
      <c r="K64" s="601"/>
      <c r="L64" s="601"/>
      <c r="M64" s="601"/>
      <c r="N64" s="602"/>
      <c r="O64" s="318"/>
      <c r="P64" s="318"/>
      <c r="Q64" s="318"/>
    </row>
    <row r="65" spans="4:8" ht="15">
      <c r="D65" s="574"/>
      <c r="E65" s="574"/>
      <c r="F65" s="574"/>
      <c r="G65" s="574"/>
      <c r="H65" s="574"/>
    </row>
    <row r="66" spans="2:8" ht="15" hidden="1">
      <c r="B66" s="341" t="s">
        <v>565</v>
      </c>
      <c r="D66" s="574"/>
      <c r="E66" s="574"/>
      <c r="F66" s="574"/>
      <c r="G66" s="574"/>
      <c r="H66" s="574"/>
    </row>
    <row r="67" spans="2:9" ht="15.75" hidden="1">
      <c r="B67" s="603" t="s">
        <v>7</v>
      </c>
      <c r="C67" s="537"/>
      <c r="D67" s="537"/>
      <c r="E67" s="537"/>
      <c r="F67" s="537"/>
      <c r="G67" s="537"/>
      <c r="H67" s="537"/>
      <c r="I67" s="537"/>
    </row>
    <row r="68" spans="2:9" ht="15.75" hidden="1">
      <c r="B68" s="603" t="s">
        <v>8</v>
      </c>
      <c r="C68" s="537"/>
      <c r="D68" s="537"/>
      <c r="E68" s="537"/>
      <c r="F68" s="537"/>
      <c r="G68" s="537"/>
      <c r="H68" s="537"/>
      <c r="I68" s="537"/>
    </row>
    <row r="69" spans="2:9" ht="15.75" hidden="1">
      <c r="B69" s="603" t="s">
        <v>9</v>
      </c>
      <c r="C69" s="537"/>
      <c r="D69" s="537"/>
      <c r="E69" s="537"/>
      <c r="F69" s="537"/>
      <c r="G69" s="537"/>
      <c r="H69" s="537"/>
      <c r="I69" s="537"/>
    </row>
    <row r="70" spans="2:9" ht="15.75" hidden="1">
      <c r="B70" s="603" t="s">
        <v>10</v>
      </c>
      <c r="C70" s="537"/>
      <c r="D70" s="537"/>
      <c r="E70" s="537"/>
      <c r="F70" s="537"/>
      <c r="G70" s="537"/>
      <c r="H70" s="537"/>
      <c r="I70" s="537"/>
    </row>
    <row r="71" spans="2:9" ht="15.75" hidden="1">
      <c r="B71" s="603" t="s">
        <v>11</v>
      </c>
      <c r="C71" s="537"/>
      <c r="D71" s="537"/>
      <c r="E71" s="537"/>
      <c r="F71" s="537"/>
      <c r="G71" s="537"/>
      <c r="H71" s="537"/>
      <c r="I71" s="537"/>
    </row>
    <row r="72" spans="2:9" ht="15.75" hidden="1">
      <c r="B72" s="603" t="s">
        <v>12</v>
      </c>
      <c r="C72" s="537"/>
      <c r="D72" s="537"/>
      <c r="E72" s="537"/>
      <c r="F72" s="537"/>
      <c r="G72" s="537"/>
      <c r="H72" s="537"/>
      <c r="I72" s="537"/>
    </row>
    <row r="73" spans="2:9" ht="15.75" hidden="1">
      <c r="B73" s="603" t="s">
        <v>13</v>
      </c>
      <c r="C73" s="537"/>
      <c r="D73" s="537"/>
      <c r="E73" s="537"/>
      <c r="F73" s="537"/>
      <c r="G73" s="537"/>
      <c r="H73" s="537"/>
      <c r="I73" s="537"/>
    </row>
    <row r="74" spans="2:9" ht="15.75" hidden="1">
      <c r="B74" s="603" t="s">
        <v>14</v>
      </c>
      <c r="C74" s="537"/>
      <c r="D74" s="537"/>
      <c r="E74" s="537"/>
      <c r="F74" s="537"/>
      <c r="G74" s="537"/>
      <c r="H74" s="537"/>
      <c r="I74" s="537"/>
    </row>
    <row r="75" spans="2:9" ht="15.75" hidden="1">
      <c r="B75" s="603" t="s">
        <v>15</v>
      </c>
      <c r="C75" s="537"/>
      <c r="D75" s="537"/>
      <c r="E75" s="537"/>
      <c r="F75" s="537"/>
      <c r="G75" s="537"/>
      <c r="H75" s="537"/>
      <c r="I75" s="537"/>
    </row>
    <row r="76" spans="2:9" ht="15.75" hidden="1">
      <c r="B76" s="603" t="s">
        <v>16</v>
      </c>
      <c r="C76" s="537"/>
      <c r="D76" s="537"/>
      <c r="E76" s="537"/>
      <c r="F76" s="537"/>
      <c r="G76" s="537"/>
      <c r="H76" s="537"/>
      <c r="I76" s="537"/>
    </row>
    <row r="77" spans="2:9" ht="15.75" hidden="1">
      <c r="B77" s="603" t="s">
        <v>17</v>
      </c>
      <c r="C77" s="537"/>
      <c r="D77" s="537"/>
      <c r="E77" s="537"/>
      <c r="F77" s="537"/>
      <c r="G77" s="537"/>
      <c r="H77" s="537"/>
      <c r="I77" s="537"/>
    </row>
    <row r="78" spans="2:9" ht="15.75" hidden="1">
      <c r="B78" s="603" t="s">
        <v>18</v>
      </c>
      <c r="C78" s="537"/>
      <c r="D78" s="537"/>
      <c r="E78" s="537"/>
      <c r="F78" s="537"/>
      <c r="G78" s="537"/>
      <c r="H78" s="537"/>
      <c r="I78" s="537"/>
    </row>
    <row r="79" spans="2:9" ht="15.75" hidden="1">
      <c r="B79" s="603" t="s">
        <v>19</v>
      </c>
      <c r="C79" s="537"/>
      <c r="D79" s="537"/>
      <c r="E79" s="537"/>
      <c r="F79" s="537"/>
      <c r="G79" s="537"/>
      <c r="H79" s="537"/>
      <c r="I79" s="537"/>
    </row>
    <row r="80" spans="2:9" ht="15.75" hidden="1">
      <c r="B80" s="603" t="s">
        <v>20</v>
      </c>
      <c r="C80" s="537"/>
      <c r="D80" s="537"/>
      <c r="E80" s="537"/>
      <c r="F80" s="537"/>
      <c r="G80" s="537"/>
      <c r="H80" s="537"/>
      <c r="I80" s="537"/>
    </row>
    <row r="81" spans="2:9" ht="15.75" hidden="1">
      <c r="B81" s="603" t="s">
        <v>21</v>
      </c>
      <c r="C81" s="537"/>
      <c r="D81" s="537"/>
      <c r="E81" s="537"/>
      <c r="F81" s="537"/>
      <c r="G81" s="537"/>
      <c r="H81" s="537"/>
      <c r="I81" s="537"/>
    </row>
    <row r="82" spans="2:9" ht="15.75" hidden="1">
      <c r="B82" s="603" t="s">
        <v>22</v>
      </c>
      <c r="C82" s="537"/>
      <c r="D82" s="537"/>
      <c r="E82" s="537"/>
      <c r="F82" s="537"/>
      <c r="G82" s="537"/>
      <c r="H82" s="537"/>
      <c r="I82" s="537"/>
    </row>
    <row r="83" spans="2:9" ht="15.75" hidden="1">
      <c r="B83" s="603" t="s">
        <v>23</v>
      </c>
      <c r="C83" s="537"/>
      <c r="D83" s="537"/>
      <c r="E83" s="537"/>
      <c r="F83" s="537"/>
      <c r="G83" s="537"/>
      <c r="H83" s="537"/>
      <c r="I83" s="537"/>
    </row>
    <row r="84" spans="2:9" ht="15.75" hidden="1">
      <c r="B84" s="603" t="s">
        <v>24</v>
      </c>
      <c r="C84" s="537"/>
      <c r="D84" s="537"/>
      <c r="E84" s="537"/>
      <c r="F84" s="537"/>
      <c r="G84" s="537"/>
      <c r="H84" s="537"/>
      <c r="I84" s="537"/>
    </row>
    <row r="85" spans="2:9" ht="15.75" hidden="1">
      <c r="B85" s="603" t="s">
        <v>25</v>
      </c>
      <c r="C85" s="537"/>
      <c r="D85" s="537"/>
      <c r="E85" s="537"/>
      <c r="F85" s="537"/>
      <c r="G85" s="537"/>
      <c r="H85" s="537"/>
      <c r="I85" s="537"/>
    </row>
    <row r="86" spans="2:9" ht="15.75" hidden="1">
      <c r="B86" s="603" t="s">
        <v>26</v>
      </c>
      <c r="C86" s="537"/>
      <c r="D86" s="537"/>
      <c r="E86" s="537"/>
      <c r="F86" s="537"/>
      <c r="G86" s="537"/>
      <c r="H86" s="537"/>
      <c r="I86" s="537"/>
    </row>
    <row r="87" spans="2:11" ht="15.75" hidden="1">
      <c r="B87" s="603" t="s">
        <v>564</v>
      </c>
      <c r="C87" s="537"/>
      <c r="D87" s="537"/>
      <c r="E87" s="537"/>
      <c r="F87" s="537"/>
      <c r="G87" s="537"/>
      <c r="H87" s="537"/>
      <c r="I87" s="537"/>
      <c r="J87" s="537"/>
      <c r="K87" s="537"/>
    </row>
    <row r="88" spans="2:13" ht="29.25" customHeight="1" hidden="1">
      <c r="B88" s="614" t="s">
        <v>568</v>
      </c>
      <c r="C88" s="546"/>
      <c r="D88" s="546"/>
      <c r="E88" s="546"/>
      <c r="F88" s="546"/>
      <c r="G88" s="546"/>
      <c r="H88" s="546"/>
      <c r="I88" s="546"/>
      <c r="J88" s="546"/>
      <c r="K88" s="546"/>
      <c r="L88" s="546"/>
      <c r="M88" s="546"/>
    </row>
    <row r="89" spans="2:9" ht="15.75" hidden="1">
      <c r="B89" s="603" t="s">
        <v>27</v>
      </c>
      <c r="C89" s="537"/>
      <c r="D89" s="537"/>
      <c r="E89" s="537"/>
      <c r="F89" s="537"/>
      <c r="G89" s="537"/>
      <c r="H89" s="537"/>
      <c r="I89" s="537"/>
    </row>
    <row r="90" spans="2:9" ht="15" hidden="1">
      <c r="B90" s="605" t="s">
        <v>28</v>
      </c>
      <c r="C90" s="537"/>
      <c r="D90" s="537"/>
      <c r="E90" s="537"/>
      <c r="F90" s="537"/>
      <c r="G90" s="537"/>
      <c r="H90" s="537"/>
      <c r="I90" s="537"/>
    </row>
    <row r="91" spans="2:9" ht="15.75" hidden="1">
      <c r="B91" s="603" t="s">
        <v>29</v>
      </c>
      <c r="C91" s="537"/>
      <c r="D91" s="537"/>
      <c r="E91" s="537"/>
      <c r="F91" s="537"/>
      <c r="G91" s="537"/>
      <c r="H91" s="537"/>
      <c r="I91" s="537"/>
    </row>
    <row r="92" spans="2:9" ht="15.75" hidden="1">
      <c r="B92" s="603" t="s">
        <v>30</v>
      </c>
      <c r="C92" s="537"/>
      <c r="D92" s="537"/>
      <c r="E92" s="537"/>
      <c r="F92" s="537"/>
      <c r="G92" s="537"/>
      <c r="H92" s="537"/>
      <c r="I92" s="537"/>
    </row>
    <row r="93" spans="2:9" ht="15.75" hidden="1">
      <c r="B93" s="603" t="s">
        <v>31</v>
      </c>
      <c r="C93" s="537"/>
      <c r="D93" s="537"/>
      <c r="E93" s="537"/>
      <c r="F93" s="537"/>
      <c r="G93" s="537"/>
      <c r="H93" s="537"/>
      <c r="I93" s="537"/>
    </row>
    <row r="94" spans="2:9" ht="15.75" hidden="1">
      <c r="B94" s="603" t="s">
        <v>32</v>
      </c>
      <c r="C94" s="537"/>
      <c r="D94" s="537"/>
      <c r="E94" s="537"/>
      <c r="F94" s="537"/>
      <c r="G94" s="537"/>
      <c r="H94" s="537"/>
      <c r="I94" s="537"/>
    </row>
    <row r="95" spans="2:9" ht="15.75" hidden="1">
      <c r="B95" s="603" t="s">
        <v>33</v>
      </c>
      <c r="C95" s="537"/>
      <c r="D95" s="537"/>
      <c r="E95" s="537"/>
      <c r="F95" s="537"/>
      <c r="G95" s="537"/>
      <c r="H95" s="537"/>
      <c r="I95" s="537"/>
    </row>
    <row r="96" spans="2:9" ht="15.75" hidden="1">
      <c r="B96" s="603" t="s">
        <v>34</v>
      </c>
      <c r="C96" s="537"/>
      <c r="D96" s="537"/>
      <c r="E96" s="537"/>
      <c r="F96" s="537"/>
      <c r="G96" s="537"/>
      <c r="H96" s="537"/>
      <c r="I96" s="537"/>
    </row>
    <row r="97" spans="2:9" ht="15.75" hidden="1">
      <c r="B97" s="603" t="s">
        <v>35</v>
      </c>
      <c r="C97" s="537"/>
      <c r="D97" s="537"/>
      <c r="E97" s="537"/>
      <c r="F97" s="537"/>
      <c r="G97" s="537"/>
      <c r="H97" s="537"/>
      <c r="I97" s="537"/>
    </row>
    <row r="98" spans="2:9" ht="15.75" hidden="1">
      <c r="B98" s="603" t="s">
        <v>36</v>
      </c>
      <c r="C98" s="537"/>
      <c r="D98" s="537"/>
      <c r="E98" s="537"/>
      <c r="F98" s="537"/>
      <c r="G98" s="537"/>
      <c r="H98" s="537"/>
      <c r="I98" s="537"/>
    </row>
    <row r="99" spans="4:8" ht="15" hidden="1">
      <c r="D99" s="574"/>
      <c r="E99" s="574"/>
      <c r="F99" s="574"/>
      <c r="G99" s="574"/>
      <c r="H99" s="574"/>
    </row>
    <row r="100" spans="2:8" ht="15" hidden="1">
      <c r="B100" s="604" t="s">
        <v>566</v>
      </c>
      <c r="C100" s="604"/>
      <c r="D100" s="604"/>
      <c r="E100" s="604"/>
      <c r="F100" s="604"/>
      <c r="G100" s="604"/>
      <c r="H100" s="604"/>
    </row>
    <row r="101" spans="2:11" ht="15" hidden="1">
      <c r="B101" s="342" t="s">
        <v>570</v>
      </c>
      <c r="C101" s="315"/>
      <c r="D101" s="315"/>
      <c r="E101" s="315"/>
      <c r="F101" s="315"/>
      <c r="G101" s="315"/>
      <c r="H101" s="315"/>
      <c r="I101" s="315"/>
      <c r="J101" s="315"/>
      <c r="K101" s="315"/>
    </row>
    <row r="102" spans="2:11" ht="15" hidden="1">
      <c r="B102" s="342" t="s">
        <v>571</v>
      </c>
      <c r="C102" s="315"/>
      <c r="D102" s="315"/>
      <c r="E102" s="315"/>
      <c r="F102" s="315"/>
      <c r="G102" s="315"/>
      <c r="H102" s="315"/>
      <c r="I102" s="315"/>
      <c r="J102" s="315"/>
      <c r="K102" s="342"/>
    </row>
    <row r="103" spans="2:11" ht="15" hidden="1">
      <c r="B103" s="342" t="s">
        <v>567</v>
      </c>
      <c r="C103" s="315"/>
      <c r="D103" s="315"/>
      <c r="E103" s="315"/>
      <c r="F103" s="315"/>
      <c r="G103" s="315"/>
      <c r="H103" s="315"/>
      <c r="I103" s="315"/>
      <c r="J103" s="315"/>
      <c r="K103" s="342"/>
    </row>
    <row r="104" spans="2:11" ht="15" hidden="1">
      <c r="B104" s="342" t="s">
        <v>572</v>
      </c>
      <c r="C104" s="315"/>
      <c r="D104" s="315"/>
      <c r="E104" s="315"/>
      <c r="F104" s="315"/>
      <c r="G104" s="315"/>
      <c r="H104" s="315"/>
      <c r="I104" s="315"/>
      <c r="J104" s="315"/>
      <c r="K104" s="342"/>
    </row>
    <row r="105" spans="2:11" ht="15" hidden="1">
      <c r="B105" s="342" t="s">
        <v>573</v>
      </c>
      <c r="C105" s="315"/>
      <c r="D105" s="315"/>
      <c r="E105" s="315"/>
      <c r="F105" s="315"/>
      <c r="G105" s="315"/>
      <c r="H105" s="315"/>
      <c r="I105" s="315"/>
      <c r="J105" s="315"/>
      <c r="K105" s="342"/>
    </row>
    <row r="106" spans="2:11" ht="15" hidden="1">
      <c r="B106" s="342" t="s">
        <v>574</v>
      </c>
      <c r="C106" s="315"/>
      <c r="D106" s="315"/>
      <c r="E106" s="315"/>
      <c r="F106" s="315"/>
      <c r="G106" s="315"/>
      <c r="H106" s="315"/>
      <c r="I106" s="315"/>
      <c r="J106" s="315"/>
      <c r="K106" s="342"/>
    </row>
    <row r="107" spans="2:11" ht="15" hidden="1">
      <c r="B107" s="342" t="s">
        <v>575</v>
      </c>
      <c r="C107" s="315"/>
      <c r="D107" s="315"/>
      <c r="E107" s="315"/>
      <c r="F107" s="315"/>
      <c r="G107" s="315"/>
      <c r="H107" s="315"/>
      <c r="I107" s="315"/>
      <c r="J107" s="315"/>
      <c r="K107" s="342"/>
    </row>
    <row r="108" spans="2:11" ht="15" hidden="1">
      <c r="B108" s="342" t="s">
        <v>576</v>
      </c>
      <c r="C108" s="315"/>
      <c r="D108" s="315"/>
      <c r="E108" s="315"/>
      <c r="F108" s="315"/>
      <c r="G108" s="315"/>
      <c r="H108" s="315"/>
      <c r="I108" s="315"/>
      <c r="J108" s="315"/>
      <c r="K108" s="342"/>
    </row>
    <row r="109" spans="2:11" ht="15" hidden="1">
      <c r="B109" s="342" t="s">
        <v>577</v>
      </c>
      <c r="C109" s="315"/>
      <c r="D109" s="315"/>
      <c r="E109" s="315"/>
      <c r="F109" s="315"/>
      <c r="G109" s="315"/>
      <c r="H109" s="315"/>
      <c r="I109" s="315"/>
      <c r="J109" s="315"/>
      <c r="K109" s="342"/>
    </row>
    <row r="110" spans="2:11" ht="15" hidden="1">
      <c r="B110" s="342" t="s">
        <v>569</v>
      </c>
      <c r="C110" s="315"/>
      <c r="D110" s="315"/>
      <c r="E110" s="315"/>
      <c r="F110" s="315"/>
      <c r="G110" s="315"/>
      <c r="H110" s="315"/>
      <c r="I110" s="315"/>
      <c r="J110" s="315"/>
      <c r="K110" s="342"/>
    </row>
    <row r="111" spans="2:11" ht="15" hidden="1">
      <c r="B111" s="342" t="s">
        <v>578</v>
      </c>
      <c r="C111" s="315"/>
      <c r="D111" s="315"/>
      <c r="E111" s="315"/>
      <c r="F111" s="315"/>
      <c r="G111" s="315"/>
      <c r="H111" s="315"/>
      <c r="I111" s="315"/>
      <c r="J111" s="315"/>
      <c r="K111" s="342"/>
    </row>
    <row r="112" spans="2:11" ht="15" hidden="1">
      <c r="B112" s="342" t="s">
        <v>579</v>
      </c>
      <c r="C112" s="315"/>
      <c r="D112" s="315"/>
      <c r="E112" s="315"/>
      <c r="F112" s="315"/>
      <c r="G112" s="315"/>
      <c r="H112" s="315"/>
      <c r="I112" s="315"/>
      <c r="J112" s="315"/>
      <c r="K112" s="342"/>
    </row>
    <row r="113" spans="4:8" ht="15">
      <c r="D113" s="574"/>
      <c r="E113" s="574"/>
      <c r="F113" s="574"/>
      <c r="G113" s="574"/>
      <c r="H113" s="574"/>
    </row>
    <row r="114" spans="4:8" ht="15">
      <c r="D114" s="574"/>
      <c r="E114" s="574"/>
      <c r="F114" s="574"/>
      <c r="G114" s="574"/>
      <c r="H114" s="574"/>
    </row>
    <row r="115" spans="4:8" ht="15">
      <c r="D115" s="574"/>
      <c r="E115" s="574"/>
      <c r="F115" s="574"/>
      <c r="G115" s="574"/>
      <c r="H115" s="574"/>
    </row>
    <row r="116" spans="4:8" ht="15">
      <c r="D116" s="574"/>
      <c r="E116" s="574"/>
      <c r="F116" s="574"/>
      <c r="G116" s="574"/>
      <c r="H116" s="574"/>
    </row>
    <row r="117" spans="4:8" ht="15">
      <c r="D117" s="574"/>
      <c r="E117" s="574"/>
      <c r="F117" s="574"/>
      <c r="G117" s="574"/>
      <c r="H117" s="574"/>
    </row>
    <row r="118" spans="4:8" ht="15">
      <c r="D118" s="574"/>
      <c r="E118" s="574"/>
      <c r="F118" s="574"/>
      <c r="G118" s="574"/>
      <c r="H118" s="574"/>
    </row>
    <row r="119" spans="4:8" ht="15">
      <c r="D119" s="574"/>
      <c r="E119" s="574"/>
      <c r="F119" s="574"/>
      <c r="G119" s="574"/>
      <c r="H119" s="574"/>
    </row>
    <row r="120" spans="4:8" ht="15">
      <c r="D120" s="574"/>
      <c r="E120" s="574"/>
      <c r="F120" s="574"/>
      <c r="G120" s="574"/>
      <c r="H120" s="574"/>
    </row>
    <row r="121" spans="4:8" ht="15">
      <c r="D121" s="574"/>
      <c r="E121" s="574"/>
      <c r="F121" s="574"/>
      <c r="G121" s="574"/>
      <c r="H121" s="574"/>
    </row>
    <row r="122" spans="4:8" ht="15">
      <c r="D122" s="574"/>
      <c r="E122" s="574"/>
      <c r="F122" s="574"/>
      <c r="G122" s="574"/>
      <c r="H122" s="574"/>
    </row>
    <row r="123" spans="4:8" ht="15">
      <c r="D123" s="574"/>
      <c r="E123" s="574"/>
      <c r="F123" s="574"/>
      <c r="G123" s="574"/>
      <c r="H123" s="574"/>
    </row>
    <row r="124" spans="4:8" ht="15">
      <c r="D124" s="574"/>
      <c r="E124" s="574"/>
      <c r="F124" s="574"/>
      <c r="G124" s="574"/>
      <c r="H124" s="574"/>
    </row>
    <row r="125" spans="4:8" ht="15">
      <c r="D125" s="574"/>
      <c r="E125" s="574"/>
      <c r="F125" s="574"/>
      <c r="G125" s="574"/>
      <c r="H125" s="574"/>
    </row>
    <row r="126" spans="4:8" ht="15">
      <c r="D126" s="574"/>
      <c r="E126" s="574"/>
      <c r="F126" s="574"/>
      <c r="G126" s="574"/>
      <c r="H126" s="574"/>
    </row>
    <row r="127" spans="4:8" ht="15">
      <c r="D127" s="574"/>
      <c r="E127" s="574"/>
      <c r="F127" s="574"/>
      <c r="G127" s="574"/>
      <c r="H127" s="574"/>
    </row>
    <row r="128" spans="4:8" ht="15">
      <c r="D128" s="574"/>
      <c r="E128" s="574"/>
      <c r="F128" s="574"/>
      <c r="G128" s="574"/>
      <c r="H128" s="574"/>
    </row>
  </sheetData>
  <sheetProtection sheet="1" selectLockedCells="1"/>
  <mergeCells count="120">
    <mergeCell ref="B2:N2"/>
    <mergeCell ref="B3:N3"/>
    <mergeCell ref="B19:N19"/>
    <mergeCell ref="I51:N51"/>
    <mergeCell ref="C44:H44"/>
    <mergeCell ref="I44:N44"/>
    <mergeCell ref="B53:N53"/>
    <mergeCell ref="I50:N50"/>
    <mergeCell ref="I48:N48"/>
    <mergeCell ref="C49:H49"/>
    <mergeCell ref="I49:N49"/>
    <mergeCell ref="C50:H50"/>
    <mergeCell ref="C52:H52"/>
    <mergeCell ref="C51:H51"/>
    <mergeCell ref="C48:H48"/>
    <mergeCell ref="C46:H46"/>
    <mergeCell ref="I46:N46"/>
    <mergeCell ref="C47:H47"/>
    <mergeCell ref="I47:N47"/>
    <mergeCell ref="B33:N33"/>
    <mergeCell ref="C38:H38"/>
    <mergeCell ref="C45:H45"/>
    <mergeCell ref="I45:N45"/>
    <mergeCell ref="B31:I31"/>
    <mergeCell ref="B1:N1"/>
    <mergeCell ref="C40:H40"/>
    <mergeCell ref="I40:N40"/>
    <mergeCell ref="C41:H41"/>
    <mergeCell ref="I41:N41"/>
    <mergeCell ref="C42:H42"/>
    <mergeCell ref="I42:N42"/>
    <mergeCell ref="C43:H43"/>
    <mergeCell ref="I43:N43"/>
    <mergeCell ref="B5:I5"/>
    <mergeCell ref="I38:N38"/>
    <mergeCell ref="C39:H39"/>
    <mergeCell ref="I39:N39"/>
    <mergeCell ref="J5:N5"/>
    <mergeCell ref="C7:G7"/>
    <mergeCell ref="K7:N7"/>
    <mergeCell ref="C34:H34"/>
    <mergeCell ref="I34:N34"/>
    <mergeCell ref="B20:N20"/>
    <mergeCell ref="B21:N21"/>
    <mergeCell ref="C36:H36"/>
    <mergeCell ref="I36:N36"/>
    <mergeCell ref="C37:H37"/>
    <mergeCell ref="I37:N37"/>
    <mergeCell ref="B27:I27"/>
    <mergeCell ref="B28:I28"/>
    <mergeCell ref="B29:I29"/>
    <mergeCell ref="B30:I30"/>
    <mergeCell ref="C35:H35"/>
    <mergeCell ref="I35:N35"/>
    <mergeCell ref="D99:H99"/>
    <mergeCell ref="D121:H121"/>
    <mergeCell ref="D122:H122"/>
    <mergeCell ref="I52:N52"/>
    <mergeCell ref="B95:I95"/>
    <mergeCell ref="B96:I96"/>
    <mergeCell ref="B97:I97"/>
    <mergeCell ref="B82:I82"/>
    <mergeCell ref="B83:I83"/>
    <mergeCell ref="B84:I84"/>
    <mergeCell ref="B85:I85"/>
    <mergeCell ref="B86:I86"/>
    <mergeCell ref="B88:M88"/>
    <mergeCell ref="D65:H65"/>
    <mergeCell ref="B62:N62"/>
    <mergeCell ref="B63:N64"/>
    <mergeCell ref="B54:N54"/>
    <mergeCell ref="B55:N59"/>
    <mergeCell ref="D123:H123"/>
    <mergeCell ref="D113:H113"/>
    <mergeCell ref="D66:H66"/>
    <mergeCell ref="D114:H114"/>
    <mergeCell ref="D115:H115"/>
    <mergeCell ref="D116:H116"/>
    <mergeCell ref="D117:H117"/>
    <mergeCell ref="D119:H119"/>
    <mergeCell ref="D120:H120"/>
    <mergeCell ref="D118:H118"/>
    <mergeCell ref="B76:I76"/>
    <mergeCell ref="B77:I77"/>
    <mergeCell ref="B78:I78"/>
    <mergeCell ref="B87:K87"/>
    <mergeCell ref="B100:H100"/>
    <mergeCell ref="B89:I89"/>
    <mergeCell ref="B90:I90"/>
    <mergeCell ref="B91:I91"/>
    <mergeCell ref="B92:I92"/>
    <mergeCell ref="B93:I93"/>
    <mergeCell ref="B79:I79"/>
    <mergeCell ref="B80:I80"/>
    <mergeCell ref="B81:I81"/>
    <mergeCell ref="B94:I94"/>
    <mergeCell ref="D124:H124"/>
    <mergeCell ref="D125:H125"/>
    <mergeCell ref="D126:H126"/>
    <mergeCell ref="D127:H127"/>
    <mergeCell ref="D128:H128"/>
    <mergeCell ref="B9:N9"/>
    <mergeCell ref="B10:N16"/>
    <mergeCell ref="B22:I22"/>
    <mergeCell ref="B23:I23"/>
    <mergeCell ref="B24:I24"/>
    <mergeCell ref="B25:I25"/>
    <mergeCell ref="B26:I26"/>
    <mergeCell ref="J22:N23"/>
    <mergeCell ref="J24:N31"/>
    <mergeCell ref="B67:I67"/>
    <mergeCell ref="B68:I68"/>
    <mergeCell ref="B69:I69"/>
    <mergeCell ref="B70:I70"/>
    <mergeCell ref="B71:I71"/>
    <mergeCell ref="B72:I72"/>
    <mergeCell ref="B73:I73"/>
    <mergeCell ref="B74:I74"/>
    <mergeCell ref="B75:I75"/>
    <mergeCell ref="B98:I98"/>
  </mergeCells>
  <dataValidations count="2">
    <dataValidation type="list" allowBlank="1" showInputMessage="1" showErrorMessage="1" sqref="C35:H52">
      <formula1>$B$67:$B$98</formula1>
    </dataValidation>
    <dataValidation type="list" allowBlank="1" showInputMessage="1" showErrorMessage="1" sqref="B22:I31">
      <formula1>$B$101:$B$112</formula1>
    </dataValidation>
  </dataValidations>
  <printOptions/>
  <pageMargins left="0.59375" right="0.25" top="0.75" bottom="0.75" header="0.3" footer="0.3"/>
  <pageSetup horizontalDpi="600" verticalDpi="600" orientation="landscape" r:id="rId1"/>
  <headerFooter>
    <oddHeader>&amp;LFOR OFFICAL USE 
as of February 17, 2021
</oddHeader>
    <oddFooter>&amp;LFamily Support Services&amp;CFY 2022 PSSF Renewal Application&amp;RPage &amp;P of &amp;N</oddFooter>
  </headerFooter>
</worksheet>
</file>

<file path=xl/worksheets/sheet4.xml><?xml version="1.0" encoding="utf-8"?>
<worksheet xmlns="http://schemas.openxmlformats.org/spreadsheetml/2006/main" xmlns:r="http://schemas.openxmlformats.org/officeDocument/2006/relationships">
  <sheetPr>
    <tabColor theme="3" tint="0.7999799847602844"/>
  </sheetPr>
  <dimension ref="A1:Q133"/>
  <sheetViews>
    <sheetView showGridLines="0" showRowColHeaders="0" zoomScalePageLayoutView="0" workbookViewId="0" topLeftCell="A52">
      <selection activeCell="J5" sqref="J5:N5"/>
    </sheetView>
  </sheetViews>
  <sheetFormatPr defaultColWidth="9.140625" defaultRowHeight="15"/>
  <cols>
    <col min="1" max="1" width="2.28125" style="9" customWidth="1"/>
    <col min="2" max="2" width="8.140625" style="9" customWidth="1"/>
    <col min="3" max="3" width="7.28125" style="9" customWidth="1"/>
    <col min="4" max="4" width="2.140625" style="9" customWidth="1"/>
    <col min="5" max="5" width="10.7109375" style="9" customWidth="1"/>
    <col min="6" max="6" width="2.57421875" style="9" customWidth="1"/>
    <col min="7" max="7" width="9.140625" style="9" customWidth="1"/>
    <col min="8" max="8" width="8.7109375" style="9" customWidth="1"/>
    <col min="9" max="9" width="25.28125" style="9" customWidth="1"/>
    <col min="10" max="10" width="10.00390625" style="9" customWidth="1"/>
    <col min="11" max="11" width="9.140625" style="9" customWidth="1"/>
    <col min="12" max="12" width="1.7109375" style="9" customWidth="1"/>
    <col min="13" max="13" width="11.8515625" style="9" customWidth="1"/>
    <col min="14" max="14" width="14.7109375" style="9" customWidth="1"/>
    <col min="15" max="15" width="1.7109375" style="9" customWidth="1"/>
    <col min="16" max="16384" width="9.140625" style="9" customWidth="1"/>
  </cols>
  <sheetData>
    <row r="1" spans="2:14" ht="18.75">
      <c r="B1" s="703" t="s">
        <v>219</v>
      </c>
      <c r="C1" s="704"/>
      <c r="D1" s="704"/>
      <c r="E1" s="704"/>
      <c r="F1" s="704"/>
      <c r="G1" s="704"/>
      <c r="H1" s="704"/>
      <c r="I1" s="704"/>
      <c r="J1" s="704"/>
      <c r="K1" s="704"/>
      <c r="L1" s="704"/>
      <c r="M1" s="704"/>
      <c r="N1" s="705"/>
    </row>
    <row r="2" spans="2:14" ht="36" customHeight="1">
      <c r="B2" s="706" t="s">
        <v>653</v>
      </c>
      <c r="C2" s="707"/>
      <c r="D2" s="707"/>
      <c r="E2" s="707"/>
      <c r="F2" s="707"/>
      <c r="G2" s="707"/>
      <c r="H2" s="707"/>
      <c r="I2" s="707"/>
      <c r="J2" s="707"/>
      <c r="K2" s="707"/>
      <c r="L2" s="707"/>
      <c r="M2" s="707"/>
      <c r="N2" s="708"/>
    </row>
    <row r="3" spans="2:14" s="406" customFormat="1" ht="34.5" customHeight="1">
      <c r="B3" s="653" t="s">
        <v>636</v>
      </c>
      <c r="C3" s="654"/>
      <c r="D3" s="654"/>
      <c r="E3" s="654"/>
      <c r="F3" s="654"/>
      <c r="G3" s="654"/>
      <c r="H3" s="654"/>
      <c r="I3" s="654"/>
      <c r="J3" s="654"/>
      <c r="K3" s="654"/>
      <c r="L3" s="654"/>
      <c r="M3" s="654"/>
      <c r="N3" s="655"/>
    </row>
    <row r="4" spans="2:14" ht="6" customHeight="1">
      <c r="B4" s="411"/>
      <c r="C4" s="14"/>
      <c r="D4" s="14"/>
      <c r="E4" s="14"/>
      <c r="F4" s="14"/>
      <c r="G4" s="14"/>
      <c r="H4" s="14"/>
      <c r="I4" s="14"/>
      <c r="J4" s="14"/>
      <c r="K4" s="14"/>
      <c r="L4" s="14"/>
      <c r="M4" s="14"/>
      <c r="N4" s="415"/>
    </row>
    <row r="5" spans="2:16" ht="30.75" customHeight="1">
      <c r="B5" s="635" t="s">
        <v>43</v>
      </c>
      <c r="C5" s="636"/>
      <c r="D5" s="636"/>
      <c r="E5" s="636"/>
      <c r="F5" s="636"/>
      <c r="G5" s="636"/>
      <c r="H5" s="636"/>
      <c r="I5" s="636"/>
      <c r="J5" s="561"/>
      <c r="K5" s="637"/>
      <c r="L5" s="637"/>
      <c r="M5" s="637"/>
      <c r="N5" s="638"/>
      <c r="P5" s="27"/>
    </row>
    <row r="6" spans="2:14" ht="6" customHeight="1">
      <c r="B6" s="412"/>
      <c r="C6" s="401"/>
      <c r="D6" s="401"/>
      <c r="E6" s="401"/>
      <c r="F6" s="401"/>
      <c r="G6" s="401"/>
      <c r="H6" s="401"/>
      <c r="I6" s="401"/>
      <c r="J6" s="36"/>
      <c r="K6" s="123"/>
      <c r="L6" s="123"/>
      <c r="M6" s="123"/>
      <c r="N6" s="416"/>
    </row>
    <row r="7" spans="2:14" ht="33.75" customHeight="1">
      <c r="B7" s="413" t="s">
        <v>91</v>
      </c>
      <c r="C7" s="561"/>
      <c r="D7" s="639"/>
      <c r="E7" s="639"/>
      <c r="F7" s="639"/>
      <c r="G7" s="640"/>
      <c r="H7" s="414" t="s">
        <v>44</v>
      </c>
      <c r="I7" s="405"/>
      <c r="J7" s="37" t="s">
        <v>40</v>
      </c>
      <c r="K7" s="641"/>
      <c r="L7" s="642"/>
      <c r="M7" s="642"/>
      <c r="N7" s="643"/>
    </row>
    <row r="8" spans="2:15" ht="4.5" customHeight="1">
      <c r="B8" s="411"/>
      <c r="C8" s="38"/>
      <c r="D8" s="45"/>
      <c r="E8" s="45"/>
      <c r="F8" s="45"/>
      <c r="G8" s="45"/>
      <c r="H8" s="45"/>
      <c r="I8" s="119"/>
      <c r="J8" s="46"/>
      <c r="K8" s="46"/>
      <c r="L8" s="46"/>
      <c r="M8" s="46"/>
      <c r="N8" s="429"/>
      <c r="O8" s="15"/>
    </row>
    <row r="9" spans="2:14" ht="8.25" customHeight="1">
      <c r="B9" s="418"/>
      <c r="C9" s="431"/>
      <c r="D9" s="431"/>
      <c r="E9" s="431"/>
      <c r="F9" s="431"/>
      <c r="G9" s="417"/>
      <c r="H9" s="417"/>
      <c r="I9" s="417"/>
      <c r="J9" s="417"/>
      <c r="K9" s="417"/>
      <c r="L9" s="417"/>
      <c r="M9" s="417"/>
      <c r="N9" s="419"/>
    </row>
    <row r="10" spans="2:14" ht="16.5" customHeight="1">
      <c r="B10" s="709" t="s">
        <v>655</v>
      </c>
      <c r="C10" s="710"/>
      <c r="D10" s="710"/>
      <c r="E10" s="710"/>
      <c r="F10" s="710"/>
      <c r="G10" s="710"/>
      <c r="H10" s="710"/>
      <c r="I10" s="710"/>
      <c r="J10" s="710"/>
      <c r="K10" s="710"/>
      <c r="L10" s="710"/>
      <c r="M10" s="710"/>
      <c r="N10" s="711"/>
    </row>
    <row r="11" spans="2:14" ht="67.5" customHeight="1">
      <c r="B11" s="712" t="s">
        <v>217</v>
      </c>
      <c r="C11" s="713"/>
      <c r="D11" s="713"/>
      <c r="E11" s="713"/>
      <c r="F11" s="713"/>
      <c r="G11" s="713"/>
      <c r="H11" s="713"/>
      <c r="I11" s="713"/>
      <c r="J11" s="713"/>
      <c r="K11" s="713"/>
      <c r="L11" s="713"/>
      <c r="M11" s="713"/>
      <c r="N11" s="714"/>
    </row>
    <row r="12" spans="2:14" ht="9" customHeight="1">
      <c r="B12" s="432"/>
      <c r="C12" s="402"/>
      <c r="D12" s="402"/>
      <c r="E12" s="402"/>
      <c r="F12" s="402"/>
      <c r="G12" s="402"/>
      <c r="H12" s="402"/>
      <c r="I12" s="402"/>
      <c r="J12" s="402"/>
      <c r="K12" s="402"/>
      <c r="L12" s="402"/>
      <c r="M12" s="402"/>
      <c r="N12" s="433"/>
    </row>
    <row r="13" spans="2:14" ht="48" customHeight="1">
      <c r="B13" s="615" t="s">
        <v>222</v>
      </c>
      <c r="C13" s="647"/>
      <c r="D13" s="647"/>
      <c r="E13" s="647"/>
      <c r="F13" s="647"/>
      <c r="G13" s="647"/>
      <c r="H13" s="656"/>
      <c r="I13" s="656"/>
      <c r="J13" s="656"/>
      <c r="K13" s="656"/>
      <c r="L13" s="656"/>
      <c r="M13" s="656"/>
      <c r="N13" s="657"/>
    </row>
    <row r="14" spans="2:14" ht="15">
      <c r="B14" s="623"/>
      <c r="C14" s="596"/>
      <c r="D14" s="596"/>
      <c r="E14" s="596"/>
      <c r="F14" s="596"/>
      <c r="G14" s="596"/>
      <c r="H14" s="596"/>
      <c r="I14" s="596"/>
      <c r="J14" s="596"/>
      <c r="K14" s="596"/>
      <c r="L14" s="596"/>
      <c r="M14" s="596"/>
      <c r="N14" s="672"/>
    </row>
    <row r="15" spans="2:14" ht="15">
      <c r="B15" s="618"/>
      <c r="C15" s="673"/>
      <c r="D15" s="673"/>
      <c r="E15" s="673"/>
      <c r="F15" s="673"/>
      <c r="G15" s="673"/>
      <c r="H15" s="673"/>
      <c r="I15" s="673"/>
      <c r="J15" s="673"/>
      <c r="K15" s="673"/>
      <c r="L15" s="673"/>
      <c r="M15" s="673"/>
      <c r="N15" s="674"/>
    </row>
    <row r="16" spans="2:14" ht="15">
      <c r="B16" s="618"/>
      <c r="C16" s="673"/>
      <c r="D16" s="673"/>
      <c r="E16" s="673"/>
      <c r="F16" s="673"/>
      <c r="G16" s="673"/>
      <c r="H16" s="673"/>
      <c r="I16" s="673"/>
      <c r="J16" s="673"/>
      <c r="K16" s="673"/>
      <c r="L16" s="673"/>
      <c r="M16" s="673"/>
      <c r="N16" s="674"/>
    </row>
    <row r="17" spans="2:14" ht="15">
      <c r="B17" s="618"/>
      <c r="C17" s="673"/>
      <c r="D17" s="673"/>
      <c r="E17" s="673"/>
      <c r="F17" s="673"/>
      <c r="G17" s="673"/>
      <c r="H17" s="673"/>
      <c r="I17" s="673"/>
      <c r="J17" s="673"/>
      <c r="K17" s="673"/>
      <c r="L17" s="673"/>
      <c r="M17" s="673"/>
      <c r="N17" s="674"/>
    </row>
    <row r="18" spans="2:14" ht="15">
      <c r="B18" s="618"/>
      <c r="C18" s="673"/>
      <c r="D18" s="673"/>
      <c r="E18" s="673"/>
      <c r="F18" s="673"/>
      <c r="G18" s="673"/>
      <c r="H18" s="673"/>
      <c r="I18" s="673"/>
      <c r="J18" s="673"/>
      <c r="K18" s="673"/>
      <c r="L18" s="673"/>
      <c r="M18" s="673"/>
      <c r="N18" s="674"/>
    </row>
    <row r="19" spans="2:14" ht="15">
      <c r="B19" s="618"/>
      <c r="C19" s="673"/>
      <c r="D19" s="673"/>
      <c r="E19" s="673"/>
      <c r="F19" s="673"/>
      <c r="G19" s="673"/>
      <c r="H19" s="673"/>
      <c r="I19" s="673"/>
      <c r="J19" s="673"/>
      <c r="K19" s="673"/>
      <c r="L19" s="673"/>
      <c r="M19" s="673"/>
      <c r="N19" s="674"/>
    </row>
    <row r="20" spans="2:14" ht="15">
      <c r="B20" s="618"/>
      <c r="C20" s="673"/>
      <c r="D20" s="673"/>
      <c r="E20" s="673"/>
      <c r="F20" s="673"/>
      <c r="G20" s="673"/>
      <c r="H20" s="673"/>
      <c r="I20" s="673"/>
      <c r="J20" s="673"/>
      <c r="K20" s="673"/>
      <c r="L20" s="673"/>
      <c r="M20" s="673"/>
      <c r="N20" s="674"/>
    </row>
    <row r="21" spans="2:14" ht="15">
      <c r="B21" s="618"/>
      <c r="C21" s="673"/>
      <c r="D21" s="673"/>
      <c r="E21" s="673"/>
      <c r="F21" s="673"/>
      <c r="G21" s="673"/>
      <c r="H21" s="673"/>
      <c r="I21" s="673"/>
      <c r="J21" s="673"/>
      <c r="K21" s="673"/>
      <c r="L21" s="673"/>
      <c r="M21" s="673"/>
      <c r="N21" s="674"/>
    </row>
    <row r="22" spans="2:14" ht="47.25" customHeight="1">
      <c r="B22" s="675"/>
      <c r="C22" s="676"/>
      <c r="D22" s="676"/>
      <c r="E22" s="676"/>
      <c r="F22" s="676"/>
      <c r="G22" s="676"/>
      <c r="H22" s="676"/>
      <c r="I22" s="676"/>
      <c r="J22" s="676"/>
      <c r="K22" s="676"/>
      <c r="L22" s="676"/>
      <c r="M22" s="676"/>
      <c r="N22" s="677"/>
    </row>
    <row r="23" spans="2:14" ht="1.5" customHeight="1">
      <c r="B23" s="444"/>
      <c r="C23" s="445"/>
      <c r="D23" s="445"/>
      <c r="E23" s="445"/>
      <c r="F23" s="445"/>
      <c r="G23" s="445"/>
      <c r="H23" s="445"/>
      <c r="I23" s="445"/>
      <c r="J23" s="445"/>
      <c r="K23" s="445"/>
      <c r="L23" s="445"/>
      <c r="M23" s="445"/>
      <c r="N23" s="446"/>
    </row>
    <row r="24" spans="2:14" ht="33.75" customHeight="1">
      <c r="B24" s="615" t="s">
        <v>637</v>
      </c>
      <c r="C24" s="647"/>
      <c r="D24" s="647"/>
      <c r="E24" s="647"/>
      <c r="F24" s="647"/>
      <c r="G24" s="647"/>
      <c r="H24" s="647"/>
      <c r="I24" s="647"/>
      <c r="J24" s="647"/>
      <c r="K24" s="647"/>
      <c r="L24" s="647"/>
      <c r="M24" s="647"/>
      <c r="N24" s="715"/>
    </row>
    <row r="25" spans="2:16" ht="15" customHeight="1">
      <c r="B25" s="606"/>
      <c r="C25" s="607"/>
      <c r="D25" s="607"/>
      <c r="E25" s="607"/>
      <c r="F25" s="607"/>
      <c r="G25" s="607"/>
      <c r="H25" s="607"/>
      <c r="I25" s="608"/>
      <c r="J25" s="590" t="s">
        <v>581</v>
      </c>
      <c r="K25" s="591"/>
      <c r="L25" s="591"/>
      <c r="M25" s="591"/>
      <c r="N25" s="592"/>
      <c r="P25" s="27"/>
    </row>
    <row r="26" spans="2:14" ht="15">
      <c r="B26" s="606"/>
      <c r="C26" s="607"/>
      <c r="D26" s="607"/>
      <c r="E26" s="607"/>
      <c r="F26" s="607"/>
      <c r="G26" s="607"/>
      <c r="H26" s="607"/>
      <c r="I26" s="608"/>
      <c r="J26" s="593"/>
      <c r="K26" s="594"/>
      <c r="L26" s="594"/>
      <c r="M26" s="594"/>
      <c r="N26" s="595"/>
    </row>
    <row r="27" spans="2:14" ht="15">
      <c r="B27" s="606"/>
      <c r="C27" s="607"/>
      <c r="D27" s="607"/>
      <c r="E27" s="607"/>
      <c r="F27" s="607"/>
      <c r="G27" s="607"/>
      <c r="H27" s="607"/>
      <c r="I27" s="608"/>
      <c r="J27" s="596"/>
      <c r="K27" s="596"/>
      <c r="L27" s="596"/>
      <c r="M27" s="596"/>
      <c r="N27" s="672"/>
    </row>
    <row r="28" spans="2:14" ht="15">
      <c r="B28" s="606"/>
      <c r="C28" s="607"/>
      <c r="D28" s="607"/>
      <c r="E28" s="607"/>
      <c r="F28" s="607"/>
      <c r="G28" s="607"/>
      <c r="H28" s="607"/>
      <c r="I28" s="608"/>
      <c r="J28" s="673"/>
      <c r="K28" s="673"/>
      <c r="L28" s="673"/>
      <c r="M28" s="673"/>
      <c r="N28" s="674"/>
    </row>
    <row r="29" spans="2:14" ht="15">
      <c r="B29" s="606"/>
      <c r="C29" s="607"/>
      <c r="D29" s="607"/>
      <c r="E29" s="607"/>
      <c r="F29" s="607"/>
      <c r="G29" s="607"/>
      <c r="H29" s="607"/>
      <c r="I29" s="608"/>
      <c r="J29" s="673"/>
      <c r="K29" s="673"/>
      <c r="L29" s="673"/>
      <c r="M29" s="673"/>
      <c r="N29" s="674"/>
    </row>
    <row r="30" spans="2:14" ht="15">
      <c r="B30" s="606"/>
      <c r="C30" s="607"/>
      <c r="D30" s="607"/>
      <c r="E30" s="607"/>
      <c r="F30" s="607"/>
      <c r="G30" s="607"/>
      <c r="H30" s="607"/>
      <c r="I30" s="608"/>
      <c r="J30" s="673"/>
      <c r="K30" s="673"/>
      <c r="L30" s="673"/>
      <c r="M30" s="673"/>
      <c r="N30" s="674"/>
    </row>
    <row r="31" spans="2:14" ht="15">
      <c r="B31" s="606"/>
      <c r="C31" s="607"/>
      <c r="D31" s="607"/>
      <c r="E31" s="607"/>
      <c r="F31" s="607"/>
      <c r="G31" s="607"/>
      <c r="H31" s="607"/>
      <c r="I31" s="608"/>
      <c r="J31" s="673"/>
      <c r="K31" s="673"/>
      <c r="L31" s="673"/>
      <c r="M31" s="673"/>
      <c r="N31" s="674"/>
    </row>
    <row r="32" spans="2:14" ht="15">
      <c r="B32" s="606"/>
      <c r="C32" s="607"/>
      <c r="D32" s="607"/>
      <c r="E32" s="607"/>
      <c r="F32" s="607"/>
      <c r="G32" s="607"/>
      <c r="H32" s="607"/>
      <c r="I32" s="608"/>
      <c r="J32" s="673"/>
      <c r="K32" s="673"/>
      <c r="L32" s="673"/>
      <c r="M32" s="673"/>
      <c r="N32" s="674"/>
    </row>
    <row r="33" spans="2:14" ht="15">
      <c r="B33" s="606"/>
      <c r="C33" s="607"/>
      <c r="D33" s="607"/>
      <c r="E33" s="607"/>
      <c r="F33" s="607"/>
      <c r="G33" s="607"/>
      <c r="H33" s="607"/>
      <c r="I33" s="608"/>
      <c r="J33" s="673"/>
      <c r="K33" s="673"/>
      <c r="L33" s="673"/>
      <c r="M33" s="673"/>
      <c r="N33" s="674"/>
    </row>
    <row r="34" spans="2:14" ht="15">
      <c r="B34" s="606"/>
      <c r="C34" s="607"/>
      <c r="D34" s="607"/>
      <c r="E34" s="607"/>
      <c r="F34" s="607"/>
      <c r="G34" s="607"/>
      <c r="H34" s="607"/>
      <c r="I34" s="608"/>
      <c r="J34" s="676"/>
      <c r="K34" s="676"/>
      <c r="L34" s="676"/>
      <c r="M34" s="676"/>
      <c r="N34" s="677"/>
    </row>
    <row r="35" spans="1:15" ht="15">
      <c r="A35" s="343"/>
      <c r="B35" s="434"/>
      <c r="C35" s="435"/>
      <c r="D35" s="435"/>
      <c r="E35" s="435"/>
      <c r="F35" s="435"/>
      <c r="G35" s="435"/>
      <c r="H35" s="435"/>
      <c r="I35" s="435"/>
      <c r="J35" s="435"/>
      <c r="K35" s="435"/>
      <c r="L35" s="435"/>
      <c r="M35" s="435"/>
      <c r="N35" s="436"/>
      <c r="O35" s="343"/>
    </row>
    <row r="36" spans="2:14" ht="16.5" customHeight="1">
      <c r="B36" s="660" t="s">
        <v>221</v>
      </c>
      <c r="C36" s="661"/>
      <c r="D36" s="661"/>
      <c r="E36" s="661"/>
      <c r="F36" s="661"/>
      <c r="G36" s="661"/>
      <c r="H36" s="661"/>
      <c r="I36" s="661"/>
      <c r="J36" s="661"/>
      <c r="K36" s="661"/>
      <c r="L36" s="661"/>
      <c r="M36" s="661"/>
      <c r="N36" s="662"/>
    </row>
    <row r="37" spans="2:15" ht="45" customHeight="1">
      <c r="B37" s="437" t="s">
        <v>6</v>
      </c>
      <c r="C37" s="697" t="s">
        <v>42</v>
      </c>
      <c r="D37" s="698"/>
      <c r="E37" s="698"/>
      <c r="F37" s="698"/>
      <c r="G37" s="698"/>
      <c r="H37" s="699"/>
      <c r="I37" s="700" t="s">
        <v>634</v>
      </c>
      <c r="J37" s="701"/>
      <c r="K37" s="701"/>
      <c r="L37" s="701"/>
      <c r="M37" s="701"/>
      <c r="N37" s="702"/>
      <c r="O37" s="15"/>
    </row>
    <row r="38" spans="2:14" ht="15">
      <c r="B38" s="33">
        <v>1</v>
      </c>
      <c r="C38" s="663"/>
      <c r="D38" s="664"/>
      <c r="E38" s="664"/>
      <c r="F38" s="664"/>
      <c r="G38" s="664"/>
      <c r="H38" s="664"/>
      <c r="I38" s="669"/>
      <c r="J38" s="670"/>
      <c r="K38" s="670"/>
      <c r="L38" s="670"/>
      <c r="M38" s="670"/>
      <c r="N38" s="671"/>
    </row>
    <row r="39" spans="2:14" ht="15">
      <c r="B39" s="32">
        <v>2</v>
      </c>
      <c r="C39" s="663"/>
      <c r="D39" s="664"/>
      <c r="E39" s="664"/>
      <c r="F39" s="664"/>
      <c r="G39" s="664"/>
      <c r="H39" s="664"/>
      <c r="I39" s="669"/>
      <c r="J39" s="670"/>
      <c r="K39" s="670"/>
      <c r="L39" s="670"/>
      <c r="M39" s="670"/>
      <c r="N39" s="671"/>
    </row>
    <row r="40" spans="2:14" ht="15">
      <c r="B40" s="32">
        <v>3</v>
      </c>
      <c r="C40" s="663"/>
      <c r="D40" s="664"/>
      <c r="E40" s="664"/>
      <c r="F40" s="664"/>
      <c r="G40" s="664"/>
      <c r="H40" s="664"/>
      <c r="I40" s="669"/>
      <c r="J40" s="670"/>
      <c r="K40" s="670"/>
      <c r="L40" s="670"/>
      <c r="M40" s="670"/>
      <c r="N40" s="671"/>
    </row>
    <row r="41" spans="2:14" ht="15">
      <c r="B41" s="32">
        <v>4</v>
      </c>
      <c r="C41" s="663"/>
      <c r="D41" s="664"/>
      <c r="E41" s="664"/>
      <c r="F41" s="664"/>
      <c r="G41" s="664"/>
      <c r="H41" s="664"/>
      <c r="I41" s="669"/>
      <c r="J41" s="670"/>
      <c r="K41" s="670"/>
      <c r="L41" s="670"/>
      <c r="M41" s="670"/>
      <c r="N41" s="671"/>
    </row>
    <row r="42" spans="2:14" ht="15">
      <c r="B42" s="32">
        <v>5</v>
      </c>
      <c r="C42" s="663"/>
      <c r="D42" s="664"/>
      <c r="E42" s="664"/>
      <c r="F42" s="664"/>
      <c r="G42" s="664"/>
      <c r="H42" s="664"/>
      <c r="I42" s="669"/>
      <c r="J42" s="670"/>
      <c r="K42" s="670"/>
      <c r="L42" s="670"/>
      <c r="M42" s="670"/>
      <c r="N42" s="671"/>
    </row>
    <row r="43" spans="2:14" ht="15">
      <c r="B43" s="32">
        <v>6</v>
      </c>
      <c r="C43" s="663"/>
      <c r="D43" s="664"/>
      <c r="E43" s="664"/>
      <c r="F43" s="664"/>
      <c r="G43" s="664"/>
      <c r="H43" s="664"/>
      <c r="I43" s="669"/>
      <c r="J43" s="670"/>
      <c r="K43" s="670"/>
      <c r="L43" s="670"/>
      <c r="M43" s="670"/>
      <c r="N43" s="671"/>
    </row>
    <row r="44" spans="2:14" ht="15">
      <c r="B44" s="32">
        <v>7</v>
      </c>
      <c r="C44" s="663"/>
      <c r="D44" s="664"/>
      <c r="E44" s="664"/>
      <c r="F44" s="664"/>
      <c r="G44" s="664"/>
      <c r="H44" s="664"/>
      <c r="I44" s="669"/>
      <c r="J44" s="670"/>
      <c r="K44" s="670"/>
      <c r="L44" s="670"/>
      <c r="M44" s="670"/>
      <c r="N44" s="671"/>
    </row>
    <row r="45" spans="2:14" ht="15">
      <c r="B45" s="32">
        <v>8</v>
      </c>
      <c r="C45" s="663"/>
      <c r="D45" s="664"/>
      <c r="E45" s="664"/>
      <c r="F45" s="664"/>
      <c r="G45" s="664"/>
      <c r="H45" s="664"/>
      <c r="I45" s="669"/>
      <c r="J45" s="670"/>
      <c r="K45" s="670"/>
      <c r="L45" s="670"/>
      <c r="M45" s="670"/>
      <c r="N45" s="671"/>
    </row>
    <row r="46" spans="2:14" ht="15">
      <c r="B46" s="32">
        <v>9</v>
      </c>
      <c r="C46" s="663"/>
      <c r="D46" s="664"/>
      <c r="E46" s="664"/>
      <c r="F46" s="664"/>
      <c r="G46" s="664"/>
      <c r="H46" s="664"/>
      <c r="I46" s="669"/>
      <c r="J46" s="670"/>
      <c r="K46" s="670"/>
      <c r="L46" s="670"/>
      <c r="M46" s="670"/>
      <c r="N46" s="671"/>
    </row>
    <row r="47" spans="2:14" ht="15">
      <c r="B47" s="32">
        <v>10</v>
      </c>
      <c r="C47" s="663"/>
      <c r="D47" s="664"/>
      <c r="E47" s="664"/>
      <c r="F47" s="664"/>
      <c r="G47" s="664"/>
      <c r="H47" s="664"/>
      <c r="I47" s="669"/>
      <c r="J47" s="670"/>
      <c r="K47" s="670"/>
      <c r="L47" s="670"/>
      <c r="M47" s="670"/>
      <c r="N47" s="671"/>
    </row>
    <row r="48" spans="2:14" ht="15">
      <c r="B48" s="32">
        <v>11</v>
      </c>
      <c r="C48" s="663"/>
      <c r="D48" s="664"/>
      <c r="E48" s="664"/>
      <c r="F48" s="664"/>
      <c r="G48" s="664"/>
      <c r="H48" s="664"/>
      <c r="I48" s="669"/>
      <c r="J48" s="670"/>
      <c r="K48" s="670"/>
      <c r="L48" s="670"/>
      <c r="M48" s="670"/>
      <c r="N48" s="671"/>
    </row>
    <row r="49" spans="2:14" ht="15">
      <c r="B49" s="32">
        <v>12</v>
      </c>
      <c r="C49" s="663"/>
      <c r="D49" s="664"/>
      <c r="E49" s="664"/>
      <c r="F49" s="664"/>
      <c r="G49" s="664"/>
      <c r="H49" s="664"/>
      <c r="I49" s="669"/>
      <c r="J49" s="670"/>
      <c r="K49" s="670"/>
      <c r="L49" s="670"/>
      <c r="M49" s="670"/>
      <c r="N49" s="671"/>
    </row>
    <row r="50" spans="2:14" ht="15">
      <c r="B50" s="32">
        <v>13</v>
      </c>
      <c r="C50" s="663"/>
      <c r="D50" s="664"/>
      <c r="E50" s="664"/>
      <c r="F50" s="664"/>
      <c r="G50" s="664"/>
      <c r="H50" s="664"/>
      <c r="I50" s="669"/>
      <c r="J50" s="670"/>
      <c r="K50" s="670"/>
      <c r="L50" s="670"/>
      <c r="M50" s="670"/>
      <c r="N50" s="671"/>
    </row>
    <row r="51" spans="2:14" ht="15">
      <c r="B51" s="32">
        <v>14</v>
      </c>
      <c r="C51" s="663"/>
      <c r="D51" s="664"/>
      <c r="E51" s="664"/>
      <c r="F51" s="664"/>
      <c r="G51" s="664"/>
      <c r="H51" s="664"/>
      <c r="I51" s="669"/>
      <c r="J51" s="670"/>
      <c r="K51" s="670"/>
      <c r="L51" s="670"/>
      <c r="M51" s="670"/>
      <c r="N51" s="671"/>
    </row>
    <row r="52" spans="2:14" ht="15">
      <c r="B52" s="32">
        <v>15</v>
      </c>
      <c r="C52" s="663"/>
      <c r="D52" s="664"/>
      <c r="E52" s="664"/>
      <c r="F52" s="664"/>
      <c r="G52" s="664"/>
      <c r="H52" s="664"/>
      <c r="I52" s="669"/>
      <c r="J52" s="670"/>
      <c r="K52" s="670"/>
      <c r="L52" s="670"/>
      <c r="M52" s="670"/>
      <c r="N52" s="671"/>
    </row>
    <row r="53" spans="2:14" ht="15">
      <c r="B53" s="32">
        <v>16</v>
      </c>
      <c r="C53" s="663"/>
      <c r="D53" s="664"/>
      <c r="E53" s="664"/>
      <c r="F53" s="664"/>
      <c r="G53" s="664"/>
      <c r="H53" s="664"/>
      <c r="I53" s="669"/>
      <c r="J53" s="670"/>
      <c r="K53" s="670"/>
      <c r="L53" s="670"/>
      <c r="M53" s="670"/>
      <c r="N53" s="671"/>
    </row>
    <row r="54" spans="2:14" ht="15">
      <c r="B54" s="32">
        <v>17</v>
      </c>
      <c r="C54" s="665"/>
      <c r="D54" s="666"/>
      <c r="E54" s="666"/>
      <c r="F54" s="666"/>
      <c r="G54" s="666"/>
      <c r="H54" s="666"/>
      <c r="I54" s="669"/>
      <c r="J54" s="670"/>
      <c r="K54" s="670"/>
      <c r="L54" s="670"/>
      <c r="M54" s="670"/>
      <c r="N54" s="671"/>
    </row>
    <row r="55" spans="2:14" ht="15.75" thickBot="1">
      <c r="B55" s="32">
        <v>18</v>
      </c>
      <c r="C55" s="667"/>
      <c r="D55" s="668"/>
      <c r="E55" s="668"/>
      <c r="F55" s="668"/>
      <c r="G55" s="668"/>
      <c r="H55" s="668"/>
      <c r="I55" s="669"/>
      <c r="J55" s="670"/>
      <c r="K55" s="670"/>
      <c r="L55" s="670"/>
      <c r="M55" s="670"/>
      <c r="N55" s="671"/>
    </row>
    <row r="56" spans="2:15" ht="8.25" customHeight="1" thickBot="1">
      <c r="B56" s="693"/>
      <c r="C56" s="694"/>
      <c r="D56" s="694"/>
      <c r="E56" s="694"/>
      <c r="F56" s="694"/>
      <c r="G56" s="694"/>
      <c r="H56" s="694"/>
      <c r="I56" s="694"/>
      <c r="J56" s="695"/>
      <c r="K56" s="695"/>
      <c r="L56" s="695"/>
      <c r="M56" s="695"/>
      <c r="N56" s="696"/>
      <c r="O56" s="14"/>
    </row>
    <row r="57" spans="2:14" ht="15">
      <c r="B57" s="438"/>
      <c r="C57" s="439"/>
      <c r="D57" s="439"/>
      <c r="E57" s="439"/>
      <c r="F57" s="439"/>
      <c r="G57" s="439"/>
      <c r="H57" s="439"/>
      <c r="I57" s="439"/>
      <c r="J57" s="439"/>
      <c r="K57" s="439"/>
      <c r="L57" s="439"/>
      <c r="M57" s="439"/>
      <c r="N57" s="440"/>
    </row>
    <row r="58" spans="2:14" ht="16.5" customHeight="1">
      <c r="B58" s="620" t="s">
        <v>638</v>
      </c>
      <c r="C58" s="621"/>
      <c r="D58" s="621"/>
      <c r="E58" s="621"/>
      <c r="F58" s="621"/>
      <c r="G58" s="621"/>
      <c r="H58" s="621"/>
      <c r="I58" s="621"/>
      <c r="J58" s="621"/>
      <c r="K58" s="621"/>
      <c r="L58" s="621"/>
      <c r="M58" s="621"/>
      <c r="N58" s="622"/>
    </row>
    <row r="59" spans="2:14" ht="15">
      <c r="B59" s="678"/>
      <c r="C59" s="679"/>
      <c r="D59" s="679"/>
      <c r="E59" s="679"/>
      <c r="F59" s="679"/>
      <c r="G59" s="679"/>
      <c r="H59" s="679"/>
      <c r="I59" s="679"/>
      <c r="J59" s="679"/>
      <c r="K59" s="679"/>
      <c r="L59" s="679"/>
      <c r="M59" s="679"/>
      <c r="N59" s="680"/>
    </row>
    <row r="60" spans="2:14" ht="15">
      <c r="B60" s="681"/>
      <c r="C60" s="682"/>
      <c r="D60" s="682"/>
      <c r="E60" s="682"/>
      <c r="F60" s="682"/>
      <c r="G60" s="682"/>
      <c r="H60" s="682"/>
      <c r="I60" s="682"/>
      <c r="J60" s="682"/>
      <c r="K60" s="682"/>
      <c r="L60" s="682"/>
      <c r="M60" s="682"/>
      <c r="N60" s="683"/>
    </row>
    <row r="61" spans="2:14" ht="15">
      <c r="B61" s="681"/>
      <c r="C61" s="682"/>
      <c r="D61" s="682"/>
      <c r="E61" s="682"/>
      <c r="F61" s="682"/>
      <c r="G61" s="682"/>
      <c r="H61" s="682"/>
      <c r="I61" s="682"/>
      <c r="J61" s="682"/>
      <c r="K61" s="682"/>
      <c r="L61" s="682"/>
      <c r="M61" s="682"/>
      <c r="N61" s="683"/>
    </row>
    <row r="62" spans="2:14" ht="15">
      <c r="B62" s="681"/>
      <c r="C62" s="682"/>
      <c r="D62" s="682"/>
      <c r="E62" s="682"/>
      <c r="F62" s="682"/>
      <c r="G62" s="682"/>
      <c r="H62" s="682"/>
      <c r="I62" s="682"/>
      <c r="J62" s="682"/>
      <c r="K62" s="682"/>
      <c r="L62" s="682"/>
      <c r="M62" s="682"/>
      <c r="N62" s="683"/>
    </row>
    <row r="63" spans="2:14" ht="15">
      <c r="B63" s="684"/>
      <c r="C63" s="685"/>
      <c r="D63" s="685"/>
      <c r="E63" s="685"/>
      <c r="F63" s="685"/>
      <c r="G63" s="685"/>
      <c r="H63" s="685"/>
      <c r="I63" s="685"/>
      <c r="J63" s="685"/>
      <c r="K63" s="685"/>
      <c r="L63" s="685"/>
      <c r="M63" s="685"/>
      <c r="N63" s="686"/>
    </row>
    <row r="64" spans="2:14" ht="15">
      <c r="B64" s="441"/>
      <c r="C64" s="442"/>
      <c r="D64" s="442"/>
      <c r="E64" s="442"/>
      <c r="F64" s="442"/>
      <c r="G64" s="442"/>
      <c r="H64" s="442"/>
      <c r="I64" s="442"/>
      <c r="J64" s="442"/>
      <c r="K64" s="442"/>
      <c r="L64" s="442"/>
      <c r="M64" s="442"/>
      <c r="N64" s="443"/>
    </row>
    <row r="65" spans="2:17" ht="15" customHeight="1">
      <c r="B65" s="615" t="s">
        <v>218</v>
      </c>
      <c r="C65" s="616"/>
      <c r="D65" s="616"/>
      <c r="E65" s="616"/>
      <c r="F65" s="616"/>
      <c r="G65" s="616"/>
      <c r="H65" s="616"/>
      <c r="I65" s="616"/>
      <c r="J65" s="616"/>
      <c r="K65" s="616"/>
      <c r="L65" s="616"/>
      <c r="M65" s="616"/>
      <c r="N65" s="617"/>
      <c r="O65" s="314"/>
      <c r="P65" s="314"/>
      <c r="Q65" s="314"/>
    </row>
    <row r="66" spans="2:17" ht="15.75" customHeight="1">
      <c r="B66" s="687"/>
      <c r="C66" s="688"/>
      <c r="D66" s="688"/>
      <c r="E66" s="688"/>
      <c r="F66" s="688"/>
      <c r="G66" s="688"/>
      <c r="H66" s="688"/>
      <c r="I66" s="688"/>
      <c r="J66" s="688"/>
      <c r="K66" s="688"/>
      <c r="L66" s="688"/>
      <c r="M66" s="688"/>
      <c r="N66" s="689"/>
      <c r="O66" s="318"/>
      <c r="P66" s="318"/>
      <c r="Q66" s="318"/>
    </row>
    <row r="67" spans="2:17" ht="15">
      <c r="B67" s="690"/>
      <c r="C67" s="691"/>
      <c r="D67" s="691"/>
      <c r="E67" s="691"/>
      <c r="F67" s="691"/>
      <c r="G67" s="691"/>
      <c r="H67" s="691"/>
      <c r="I67" s="691"/>
      <c r="J67" s="691"/>
      <c r="K67" s="691"/>
      <c r="L67" s="691"/>
      <c r="M67" s="691"/>
      <c r="N67" s="692"/>
      <c r="O67" s="318"/>
      <c r="P67" s="318"/>
      <c r="Q67" s="318"/>
    </row>
    <row r="68" spans="2:17" ht="15">
      <c r="B68" s="317"/>
      <c r="C68" s="317"/>
      <c r="D68" s="317"/>
      <c r="E68" s="317"/>
      <c r="F68" s="317"/>
      <c r="G68" s="317"/>
      <c r="H68" s="317"/>
      <c r="I68" s="317"/>
      <c r="J68" s="317"/>
      <c r="K68" s="317"/>
      <c r="L68" s="317"/>
      <c r="M68" s="317"/>
      <c r="N68" s="317"/>
      <c r="O68" s="318"/>
      <c r="P68" s="318"/>
      <c r="Q68" s="318"/>
    </row>
    <row r="69" spans="2:15" ht="15.75" hidden="1">
      <c r="B69" s="341" t="s">
        <v>565</v>
      </c>
      <c r="D69" s="574"/>
      <c r="E69" s="574"/>
      <c r="F69" s="574"/>
      <c r="G69" s="574"/>
      <c r="H69" s="574"/>
      <c r="N69" s="14"/>
      <c r="O69" s="7"/>
    </row>
    <row r="70" spans="2:15" ht="15.75" hidden="1">
      <c r="B70" s="8" t="s">
        <v>7</v>
      </c>
      <c r="C70" s="315"/>
      <c r="D70" s="315"/>
      <c r="E70" s="315"/>
      <c r="F70" s="315"/>
      <c r="G70" s="315"/>
      <c r="H70" s="315"/>
      <c r="I70" s="315"/>
      <c r="J70" s="342"/>
      <c r="K70" s="342"/>
      <c r="L70" s="342"/>
      <c r="M70" s="342"/>
      <c r="N70" s="14"/>
      <c r="O70" s="7"/>
    </row>
    <row r="71" spans="2:15" ht="15.75" hidden="1">
      <c r="B71" s="8" t="s">
        <v>8</v>
      </c>
      <c r="C71" s="315"/>
      <c r="D71" s="315"/>
      <c r="E71" s="315"/>
      <c r="F71" s="315"/>
      <c r="G71" s="315"/>
      <c r="H71" s="315"/>
      <c r="I71" s="315"/>
      <c r="J71" s="342"/>
      <c r="K71" s="342"/>
      <c r="L71" s="342"/>
      <c r="M71" s="342"/>
      <c r="N71" s="14"/>
      <c r="O71" s="7"/>
    </row>
    <row r="72" spans="2:15" ht="15.75" hidden="1">
      <c r="B72" s="8" t="s">
        <v>9</v>
      </c>
      <c r="C72" s="315"/>
      <c r="D72" s="315"/>
      <c r="E72" s="315"/>
      <c r="F72" s="315"/>
      <c r="G72" s="315"/>
      <c r="H72" s="315"/>
      <c r="I72" s="315"/>
      <c r="J72" s="342"/>
      <c r="K72" s="342"/>
      <c r="L72" s="342"/>
      <c r="M72" s="342"/>
      <c r="N72" s="14"/>
      <c r="O72" s="7"/>
    </row>
    <row r="73" spans="2:15" ht="15.75" hidden="1">
      <c r="B73" s="8" t="s">
        <v>10</v>
      </c>
      <c r="C73" s="315"/>
      <c r="D73" s="315"/>
      <c r="E73" s="315"/>
      <c r="F73" s="315"/>
      <c r="G73" s="315"/>
      <c r="H73" s="315"/>
      <c r="I73" s="315"/>
      <c r="J73" s="342"/>
      <c r="K73" s="342"/>
      <c r="L73" s="342"/>
      <c r="M73" s="342"/>
      <c r="N73" s="14"/>
      <c r="O73" s="7"/>
    </row>
    <row r="74" spans="2:15" ht="15.75" hidden="1">
      <c r="B74" s="8" t="s">
        <v>11</v>
      </c>
      <c r="C74" s="315"/>
      <c r="D74" s="315"/>
      <c r="E74" s="315"/>
      <c r="F74" s="315"/>
      <c r="G74" s="315"/>
      <c r="H74" s="315"/>
      <c r="I74" s="315"/>
      <c r="J74" s="342"/>
      <c r="K74" s="342"/>
      <c r="L74" s="342"/>
      <c r="M74" s="342"/>
      <c r="N74" s="14"/>
      <c r="O74" s="7"/>
    </row>
    <row r="75" spans="2:15" ht="15.75" hidden="1">
      <c r="B75" s="8" t="s">
        <v>12</v>
      </c>
      <c r="C75" s="315"/>
      <c r="D75" s="315"/>
      <c r="E75" s="315"/>
      <c r="F75" s="315"/>
      <c r="G75" s="315"/>
      <c r="H75" s="315"/>
      <c r="I75" s="315"/>
      <c r="J75" s="342"/>
      <c r="K75" s="342"/>
      <c r="L75" s="342"/>
      <c r="M75" s="342"/>
      <c r="N75" s="14"/>
      <c r="O75" s="7"/>
    </row>
    <row r="76" spans="2:15" ht="15.75" hidden="1">
      <c r="B76" s="8" t="s">
        <v>13</v>
      </c>
      <c r="C76" s="315"/>
      <c r="D76" s="315"/>
      <c r="E76" s="315"/>
      <c r="F76" s="315"/>
      <c r="G76" s="315"/>
      <c r="H76" s="315"/>
      <c r="I76" s="315"/>
      <c r="J76" s="342"/>
      <c r="K76" s="342"/>
      <c r="L76" s="342"/>
      <c r="M76" s="342"/>
      <c r="N76" s="14"/>
      <c r="O76" s="7"/>
    </row>
    <row r="77" spans="2:15" ht="15.75" hidden="1">
      <c r="B77" s="8" t="s">
        <v>14</v>
      </c>
      <c r="C77" s="315"/>
      <c r="D77" s="315"/>
      <c r="E77" s="315"/>
      <c r="F77" s="315"/>
      <c r="G77" s="315"/>
      <c r="H77" s="315"/>
      <c r="I77" s="315"/>
      <c r="J77" s="342"/>
      <c r="K77" s="342"/>
      <c r="L77" s="342"/>
      <c r="M77" s="342"/>
      <c r="N77" s="14"/>
      <c r="O77" s="7"/>
    </row>
    <row r="78" spans="2:15" ht="15.75" hidden="1">
      <c r="B78" s="8" t="s">
        <v>15</v>
      </c>
      <c r="C78" s="315"/>
      <c r="D78" s="315"/>
      <c r="E78" s="315"/>
      <c r="F78" s="315"/>
      <c r="G78" s="315"/>
      <c r="H78" s="315"/>
      <c r="I78" s="315"/>
      <c r="J78" s="342"/>
      <c r="K78" s="342"/>
      <c r="L78" s="342"/>
      <c r="M78" s="342"/>
      <c r="N78" s="14"/>
      <c r="O78" s="7"/>
    </row>
    <row r="79" spans="2:15" ht="15.75" hidden="1">
      <c r="B79" s="8" t="s">
        <v>16</v>
      </c>
      <c r="C79" s="315"/>
      <c r="D79" s="315"/>
      <c r="E79" s="315"/>
      <c r="F79" s="315"/>
      <c r="G79" s="315"/>
      <c r="H79" s="315"/>
      <c r="I79" s="315"/>
      <c r="J79" s="342"/>
      <c r="K79" s="342"/>
      <c r="L79" s="342"/>
      <c r="M79" s="342"/>
      <c r="N79" s="14"/>
      <c r="O79" s="7"/>
    </row>
    <row r="80" spans="2:15" ht="15.75" hidden="1">
      <c r="B80" s="8" t="s">
        <v>17</v>
      </c>
      <c r="C80" s="315"/>
      <c r="D80" s="315"/>
      <c r="E80" s="315"/>
      <c r="F80" s="315"/>
      <c r="G80" s="315"/>
      <c r="H80" s="315"/>
      <c r="I80" s="315"/>
      <c r="J80" s="342"/>
      <c r="K80" s="342"/>
      <c r="L80" s="342"/>
      <c r="M80" s="342"/>
      <c r="N80" s="14"/>
      <c r="O80" s="7"/>
    </row>
    <row r="81" spans="2:15" ht="15.75" hidden="1">
      <c r="B81" s="8" t="s">
        <v>18</v>
      </c>
      <c r="C81" s="315"/>
      <c r="D81" s="315"/>
      <c r="E81" s="315"/>
      <c r="F81" s="315"/>
      <c r="G81" s="315"/>
      <c r="H81" s="315"/>
      <c r="I81" s="315"/>
      <c r="J81" s="342"/>
      <c r="K81" s="342"/>
      <c r="L81" s="342"/>
      <c r="M81" s="342"/>
      <c r="N81" s="14"/>
      <c r="O81" s="7"/>
    </row>
    <row r="82" spans="2:15" ht="15.75" hidden="1">
      <c r="B82" s="8" t="s">
        <v>19</v>
      </c>
      <c r="C82" s="315"/>
      <c r="D82" s="315"/>
      <c r="E82" s="315"/>
      <c r="F82" s="315"/>
      <c r="G82" s="315"/>
      <c r="H82" s="315"/>
      <c r="I82" s="315"/>
      <c r="J82" s="342"/>
      <c r="K82" s="342"/>
      <c r="L82" s="342"/>
      <c r="M82" s="342"/>
      <c r="N82" s="14"/>
      <c r="O82" s="7"/>
    </row>
    <row r="83" spans="2:15" ht="15.75" hidden="1">
      <c r="B83" s="8" t="s">
        <v>20</v>
      </c>
      <c r="C83" s="315"/>
      <c r="D83" s="315"/>
      <c r="E83" s="315"/>
      <c r="F83" s="315"/>
      <c r="G83" s="315"/>
      <c r="H83" s="315"/>
      <c r="I83" s="315"/>
      <c r="J83" s="342"/>
      <c r="K83" s="342"/>
      <c r="L83" s="342"/>
      <c r="M83" s="342"/>
      <c r="N83" s="14"/>
      <c r="O83" s="7"/>
    </row>
    <row r="84" spans="2:15" ht="15.75" hidden="1">
      <c r="B84" s="8" t="s">
        <v>21</v>
      </c>
      <c r="C84" s="315"/>
      <c r="D84" s="315"/>
      <c r="E84" s="315"/>
      <c r="F84" s="315"/>
      <c r="G84" s="315"/>
      <c r="H84" s="315"/>
      <c r="I84" s="315"/>
      <c r="J84" s="342"/>
      <c r="K84" s="342"/>
      <c r="L84" s="342"/>
      <c r="M84" s="342"/>
      <c r="N84" s="14"/>
      <c r="O84" s="7"/>
    </row>
    <row r="85" spans="2:15" ht="15.75" hidden="1">
      <c r="B85" s="8" t="s">
        <v>22</v>
      </c>
      <c r="C85" s="315"/>
      <c r="D85" s="315"/>
      <c r="E85" s="315"/>
      <c r="F85" s="315"/>
      <c r="G85" s="315"/>
      <c r="H85" s="315"/>
      <c r="I85" s="315"/>
      <c r="J85" s="342"/>
      <c r="K85" s="342"/>
      <c r="L85" s="342"/>
      <c r="M85" s="342"/>
      <c r="N85" s="14"/>
      <c r="O85" s="7"/>
    </row>
    <row r="86" spans="2:15" ht="15.75" hidden="1">
      <c r="B86" s="8" t="s">
        <v>23</v>
      </c>
      <c r="C86" s="315"/>
      <c r="D86" s="315"/>
      <c r="E86" s="315"/>
      <c r="F86" s="315"/>
      <c r="G86" s="315"/>
      <c r="H86" s="315"/>
      <c r="I86" s="315"/>
      <c r="J86" s="342"/>
      <c r="K86" s="342"/>
      <c r="L86" s="342"/>
      <c r="M86" s="342"/>
      <c r="N86" s="14"/>
      <c r="O86" s="7"/>
    </row>
    <row r="87" spans="2:15" ht="15.75" hidden="1">
      <c r="B87" s="8" t="s">
        <v>24</v>
      </c>
      <c r="C87" s="315"/>
      <c r="D87" s="315"/>
      <c r="E87" s="315"/>
      <c r="F87" s="315"/>
      <c r="G87" s="315"/>
      <c r="H87" s="315"/>
      <c r="I87" s="315"/>
      <c r="J87" s="342"/>
      <c r="K87" s="342"/>
      <c r="L87" s="342"/>
      <c r="M87" s="342"/>
      <c r="N87" s="14"/>
      <c r="O87" s="7"/>
    </row>
    <row r="88" spans="2:15" ht="15.75" hidden="1">
      <c r="B88" s="8" t="s">
        <v>25</v>
      </c>
      <c r="C88" s="315"/>
      <c r="D88" s="315"/>
      <c r="E88" s="315"/>
      <c r="F88" s="315"/>
      <c r="G88" s="315"/>
      <c r="H88" s="315"/>
      <c r="I88" s="315"/>
      <c r="J88" s="342"/>
      <c r="K88" s="342"/>
      <c r="L88" s="342"/>
      <c r="M88" s="342"/>
      <c r="N88" s="14"/>
      <c r="O88" s="7"/>
    </row>
    <row r="89" spans="2:15" ht="15.75" hidden="1">
      <c r="B89" s="8" t="s">
        <v>26</v>
      </c>
      <c r="C89" s="315"/>
      <c r="D89" s="315"/>
      <c r="E89" s="315"/>
      <c r="F89" s="315"/>
      <c r="G89" s="315"/>
      <c r="H89" s="315"/>
      <c r="I89" s="315"/>
      <c r="J89" s="342"/>
      <c r="K89" s="342"/>
      <c r="L89" s="342"/>
      <c r="M89" s="342"/>
      <c r="N89" s="14"/>
      <c r="O89" s="7"/>
    </row>
    <row r="90" spans="2:15" ht="15.75" hidden="1">
      <c r="B90" s="8" t="s">
        <v>564</v>
      </c>
      <c r="C90" s="315"/>
      <c r="D90" s="315"/>
      <c r="E90" s="315"/>
      <c r="F90" s="315"/>
      <c r="G90" s="315"/>
      <c r="H90" s="315"/>
      <c r="I90" s="315"/>
      <c r="J90" s="315"/>
      <c r="K90" s="315"/>
      <c r="L90" s="342"/>
      <c r="M90" s="342"/>
      <c r="N90" s="14"/>
      <c r="O90" s="7"/>
    </row>
    <row r="91" spans="2:15" ht="15.75" hidden="1">
      <c r="B91" s="8" t="s">
        <v>568</v>
      </c>
      <c r="C91" s="315"/>
      <c r="D91" s="315"/>
      <c r="E91" s="315"/>
      <c r="F91" s="315"/>
      <c r="G91" s="315"/>
      <c r="H91" s="315"/>
      <c r="I91" s="315"/>
      <c r="J91" s="315"/>
      <c r="K91" s="315"/>
      <c r="L91" s="315"/>
      <c r="M91" s="315"/>
      <c r="N91" s="14"/>
      <c r="O91" s="7"/>
    </row>
    <row r="92" spans="2:15" ht="15.75" hidden="1">
      <c r="B92" s="8" t="s">
        <v>27</v>
      </c>
      <c r="C92" s="315"/>
      <c r="D92" s="315"/>
      <c r="E92" s="315"/>
      <c r="F92" s="315"/>
      <c r="G92" s="315"/>
      <c r="H92" s="315"/>
      <c r="I92" s="315"/>
      <c r="J92" s="342"/>
      <c r="K92" s="342"/>
      <c r="L92" s="342"/>
      <c r="M92" s="342"/>
      <c r="N92" s="14"/>
      <c r="O92" s="7"/>
    </row>
    <row r="93" spans="2:15" ht="15.75" hidden="1">
      <c r="B93" s="34" t="s">
        <v>28</v>
      </c>
      <c r="C93" s="315"/>
      <c r="D93" s="315"/>
      <c r="E93" s="315"/>
      <c r="F93" s="315"/>
      <c r="G93" s="315"/>
      <c r="H93" s="315"/>
      <c r="I93" s="315"/>
      <c r="J93" s="342"/>
      <c r="K93" s="342"/>
      <c r="L93" s="342"/>
      <c r="M93" s="342"/>
      <c r="N93" s="14"/>
      <c r="O93" s="7"/>
    </row>
    <row r="94" spans="2:13" ht="15.75" hidden="1">
      <c r="B94" s="8" t="s">
        <v>29</v>
      </c>
      <c r="C94" s="315"/>
      <c r="D94" s="315"/>
      <c r="E94" s="315"/>
      <c r="F94" s="315"/>
      <c r="G94" s="315"/>
      <c r="H94" s="315"/>
      <c r="I94" s="315"/>
      <c r="J94" s="342"/>
      <c r="K94" s="342"/>
      <c r="L94" s="342"/>
      <c r="M94" s="342"/>
    </row>
    <row r="95" spans="2:13" ht="15.75" hidden="1">
      <c r="B95" s="8" t="s">
        <v>30</v>
      </c>
      <c r="C95" s="315"/>
      <c r="D95" s="315"/>
      <c r="E95" s="315"/>
      <c r="F95" s="315"/>
      <c r="G95" s="315"/>
      <c r="H95" s="315"/>
      <c r="I95" s="315"/>
      <c r="J95" s="342"/>
      <c r="K95" s="342"/>
      <c r="L95" s="342"/>
      <c r="M95" s="342"/>
    </row>
    <row r="96" spans="2:13" ht="15.75" hidden="1">
      <c r="B96" s="8" t="s">
        <v>31</v>
      </c>
      <c r="C96" s="315"/>
      <c r="D96" s="315"/>
      <c r="E96" s="315"/>
      <c r="F96" s="315"/>
      <c r="G96" s="315"/>
      <c r="H96" s="315"/>
      <c r="I96" s="315"/>
      <c r="J96" s="342"/>
      <c r="K96" s="342"/>
      <c r="L96" s="342"/>
      <c r="M96" s="342"/>
    </row>
    <row r="97" spans="2:13" ht="15.75" hidden="1">
      <c r="B97" s="8" t="s">
        <v>32</v>
      </c>
      <c r="C97" s="315"/>
      <c r="D97" s="315"/>
      <c r="E97" s="315"/>
      <c r="F97" s="315"/>
      <c r="G97" s="315"/>
      <c r="H97" s="315"/>
      <c r="I97" s="315"/>
      <c r="J97" s="342"/>
      <c r="K97" s="342"/>
      <c r="L97" s="342"/>
      <c r="M97" s="342"/>
    </row>
    <row r="98" spans="2:13" ht="15.75" hidden="1">
      <c r="B98" s="8" t="s">
        <v>33</v>
      </c>
      <c r="C98" s="315"/>
      <c r="D98" s="315"/>
      <c r="E98" s="315"/>
      <c r="F98" s="315"/>
      <c r="G98" s="315"/>
      <c r="H98" s="315"/>
      <c r="I98" s="315"/>
      <c r="J98" s="342"/>
      <c r="K98" s="342"/>
      <c r="L98" s="342"/>
      <c r="M98" s="342"/>
    </row>
    <row r="99" spans="2:13" ht="15.75" hidden="1">
      <c r="B99" s="8" t="s">
        <v>34</v>
      </c>
      <c r="C99" s="315"/>
      <c r="D99" s="315"/>
      <c r="E99" s="315"/>
      <c r="F99" s="315"/>
      <c r="G99" s="315"/>
      <c r="H99" s="315"/>
      <c r="I99" s="315"/>
      <c r="J99" s="342"/>
      <c r="K99" s="342"/>
      <c r="L99" s="342"/>
      <c r="M99" s="342"/>
    </row>
    <row r="100" spans="2:13" ht="15.75" hidden="1">
      <c r="B100" s="8" t="s">
        <v>35</v>
      </c>
      <c r="C100" s="315"/>
      <c r="D100" s="315"/>
      <c r="E100" s="315"/>
      <c r="F100" s="315"/>
      <c r="G100" s="315"/>
      <c r="H100" s="315"/>
      <c r="I100" s="315"/>
      <c r="J100" s="342"/>
      <c r="K100" s="342"/>
      <c r="L100" s="342"/>
      <c r="M100" s="342"/>
    </row>
    <row r="101" spans="2:13" ht="15.75" hidden="1">
      <c r="B101" s="8" t="s">
        <v>36</v>
      </c>
      <c r="C101" s="315"/>
      <c r="D101" s="315"/>
      <c r="E101" s="315"/>
      <c r="F101" s="315"/>
      <c r="G101" s="315"/>
      <c r="H101" s="315"/>
      <c r="I101" s="315"/>
      <c r="J101" s="342"/>
      <c r="K101" s="342"/>
      <c r="L101" s="342"/>
      <c r="M101" s="342"/>
    </row>
    <row r="102" spans="4:8" ht="15" hidden="1">
      <c r="D102" s="574"/>
      <c r="E102" s="574"/>
      <c r="F102" s="574"/>
      <c r="G102" s="574"/>
      <c r="H102" s="574"/>
    </row>
    <row r="103" spans="2:8" ht="15" hidden="1">
      <c r="B103" s="604" t="s">
        <v>566</v>
      </c>
      <c r="C103" s="604"/>
      <c r="D103" s="604"/>
      <c r="E103" s="604"/>
      <c r="F103" s="604"/>
      <c r="G103" s="604"/>
      <c r="H103" s="604"/>
    </row>
    <row r="104" spans="2:11" ht="15" hidden="1">
      <c r="B104" s="342" t="s">
        <v>570</v>
      </c>
      <c r="C104" s="315"/>
      <c r="D104" s="315"/>
      <c r="E104" s="315"/>
      <c r="F104" s="315"/>
      <c r="G104" s="315"/>
      <c r="H104" s="315"/>
      <c r="I104" s="315"/>
      <c r="J104" s="315"/>
      <c r="K104" s="315"/>
    </row>
    <row r="105" spans="2:11" ht="15" hidden="1">
      <c r="B105" s="342" t="s">
        <v>571</v>
      </c>
      <c r="C105" s="315"/>
      <c r="D105" s="315"/>
      <c r="E105" s="315"/>
      <c r="F105" s="315"/>
      <c r="G105" s="315"/>
      <c r="H105" s="315"/>
      <c r="I105" s="315"/>
      <c r="J105" s="315"/>
      <c r="K105" s="342"/>
    </row>
    <row r="106" spans="2:11" ht="15" hidden="1">
      <c r="B106" s="342" t="s">
        <v>567</v>
      </c>
      <c r="C106" s="315"/>
      <c r="D106" s="315"/>
      <c r="E106" s="315"/>
      <c r="F106" s="315"/>
      <c r="G106" s="315"/>
      <c r="H106" s="315"/>
      <c r="I106" s="315"/>
      <c r="J106" s="315"/>
      <c r="K106" s="342"/>
    </row>
    <row r="107" spans="2:11" ht="15" hidden="1">
      <c r="B107" s="342" t="s">
        <v>572</v>
      </c>
      <c r="C107" s="315"/>
      <c r="D107" s="315"/>
      <c r="E107" s="315"/>
      <c r="F107" s="315"/>
      <c r="G107" s="315"/>
      <c r="H107" s="315"/>
      <c r="I107" s="315"/>
      <c r="J107" s="315"/>
      <c r="K107" s="342"/>
    </row>
    <row r="108" spans="2:11" ht="15" hidden="1">
      <c r="B108" s="342" t="s">
        <v>573</v>
      </c>
      <c r="C108" s="315"/>
      <c r="D108" s="315"/>
      <c r="E108" s="315"/>
      <c r="F108" s="315"/>
      <c r="G108" s="315"/>
      <c r="H108" s="315"/>
      <c r="I108" s="315"/>
      <c r="J108" s="315"/>
      <c r="K108" s="342"/>
    </row>
    <row r="109" spans="2:11" ht="15" hidden="1">
      <c r="B109" s="342" t="s">
        <v>574</v>
      </c>
      <c r="C109" s="315"/>
      <c r="D109" s="315"/>
      <c r="E109" s="315"/>
      <c r="F109" s="315"/>
      <c r="G109" s="315"/>
      <c r="H109" s="315"/>
      <c r="I109" s="315"/>
      <c r="J109" s="315"/>
      <c r="K109" s="342"/>
    </row>
    <row r="110" spans="2:11" ht="15" hidden="1">
      <c r="B110" s="342" t="s">
        <v>575</v>
      </c>
      <c r="C110" s="315"/>
      <c r="D110" s="315"/>
      <c r="E110" s="315"/>
      <c r="F110" s="315"/>
      <c r="G110" s="315"/>
      <c r="H110" s="315"/>
      <c r="I110" s="315"/>
      <c r="J110" s="315"/>
      <c r="K110" s="342"/>
    </row>
    <row r="111" spans="2:11" ht="15" hidden="1">
      <c r="B111" s="342" t="s">
        <v>576</v>
      </c>
      <c r="C111" s="315"/>
      <c r="D111" s="315"/>
      <c r="E111" s="315"/>
      <c r="F111" s="315"/>
      <c r="G111" s="315"/>
      <c r="H111" s="315"/>
      <c r="I111" s="315"/>
      <c r="J111" s="315"/>
      <c r="K111" s="342"/>
    </row>
    <row r="112" spans="2:11" ht="15" hidden="1">
      <c r="B112" s="342" t="s">
        <v>577</v>
      </c>
      <c r="C112" s="315"/>
      <c r="D112" s="315"/>
      <c r="E112" s="315"/>
      <c r="F112" s="315"/>
      <c r="G112" s="315"/>
      <c r="H112" s="315"/>
      <c r="I112" s="315"/>
      <c r="J112" s="315"/>
      <c r="K112" s="342"/>
    </row>
    <row r="113" spans="2:11" ht="15" hidden="1">
      <c r="B113" s="342" t="s">
        <v>569</v>
      </c>
      <c r="C113" s="315"/>
      <c r="D113" s="315"/>
      <c r="E113" s="315"/>
      <c r="F113" s="315"/>
      <c r="G113" s="315"/>
      <c r="H113" s="315"/>
      <c r="I113" s="315"/>
      <c r="J113" s="315"/>
      <c r="K113" s="342"/>
    </row>
    <row r="114" spans="2:11" ht="15" hidden="1">
      <c r="B114" s="342" t="s">
        <v>578</v>
      </c>
      <c r="C114" s="315"/>
      <c r="D114" s="315"/>
      <c r="E114" s="315"/>
      <c r="F114" s="315"/>
      <c r="G114" s="315"/>
      <c r="H114" s="315"/>
      <c r="I114" s="315"/>
      <c r="J114" s="315"/>
      <c r="K114" s="342"/>
    </row>
    <row r="115" spans="2:11" ht="15" hidden="1">
      <c r="B115" s="342" t="s">
        <v>579</v>
      </c>
      <c r="C115" s="315"/>
      <c r="D115" s="315"/>
      <c r="E115" s="315"/>
      <c r="F115" s="315"/>
      <c r="G115" s="315"/>
      <c r="H115" s="315"/>
      <c r="I115" s="315"/>
      <c r="J115" s="315"/>
      <c r="K115" s="342"/>
    </row>
    <row r="116" spans="4:8" ht="15">
      <c r="D116" s="574"/>
      <c r="E116" s="574"/>
      <c r="F116" s="574"/>
      <c r="G116" s="574"/>
      <c r="H116" s="574"/>
    </row>
    <row r="117" spans="4:8" ht="15">
      <c r="D117" s="574"/>
      <c r="E117" s="574"/>
      <c r="F117" s="574"/>
      <c r="G117" s="574"/>
      <c r="H117" s="574"/>
    </row>
    <row r="118" spans="4:8" ht="15">
      <c r="D118" s="574"/>
      <c r="E118" s="574"/>
      <c r="F118" s="574"/>
      <c r="G118" s="574"/>
      <c r="H118" s="574"/>
    </row>
    <row r="119" spans="4:8" ht="15">
      <c r="D119" s="574"/>
      <c r="E119" s="574"/>
      <c r="F119" s="574"/>
      <c r="G119" s="574"/>
      <c r="H119" s="574"/>
    </row>
    <row r="120" spans="4:8" ht="15">
      <c r="D120" s="574"/>
      <c r="E120" s="574"/>
      <c r="F120" s="574"/>
      <c r="G120" s="574"/>
      <c r="H120" s="574"/>
    </row>
    <row r="121" spans="4:8" ht="15">
      <c r="D121" s="574"/>
      <c r="E121" s="574"/>
      <c r="F121" s="574"/>
      <c r="G121" s="574"/>
      <c r="H121" s="574"/>
    </row>
    <row r="122" spans="4:8" ht="15">
      <c r="D122" s="574"/>
      <c r="E122" s="574"/>
      <c r="F122" s="574"/>
      <c r="G122" s="574"/>
      <c r="H122" s="574"/>
    </row>
    <row r="123" spans="4:8" ht="15">
      <c r="D123" s="574"/>
      <c r="E123" s="574"/>
      <c r="F123" s="574"/>
      <c r="G123" s="574"/>
      <c r="H123" s="574"/>
    </row>
    <row r="124" spans="4:8" ht="15">
      <c r="D124" s="574"/>
      <c r="E124" s="574"/>
      <c r="F124" s="574"/>
      <c r="G124" s="574"/>
      <c r="H124" s="574"/>
    </row>
    <row r="125" spans="4:8" ht="15">
      <c r="D125" s="574"/>
      <c r="E125" s="574"/>
      <c r="F125" s="574"/>
      <c r="G125" s="574"/>
      <c r="H125" s="574"/>
    </row>
    <row r="126" spans="4:8" ht="15">
      <c r="D126" s="574"/>
      <c r="E126" s="574"/>
      <c r="F126" s="574"/>
      <c r="G126" s="574"/>
      <c r="H126" s="574"/>
    </row>
    <row r="127" spans="4:8" ht="15">
      <c r="D127" s="574"/>
      <c r="E127" s="574"/>
      <c r="F127" s="574"/>
      <c r="G127" s="574"/>
      <c r="H127" s="574"/>
    </row>
    <row r="128" spans="4:8" ht="15">
      <c r="D128" s="574"/>
      <c r="E128" s="574"/>
      <c r="F128" s="574"/>
      <c r="G128" s="574"/>
      <c r="H128" s="574"/>
    </row>
    <row r="129" spans="4:8" ht="15">
      <c r="D129" s="574"/>
      <c r="E129" s="574"/>
      <c r="F129" s="574"/>
      <c r="G129" s="574"/>
      <c r="H129" s="574"/>
    </row>
    <row r="130" spans="4:8" ht="15">
      <c r="D130" s="574"/>
      <c r="E130" s="574"/>
      <c r="F130" s="574"/>
      <c r="G130" s="574"/>
      <c r="H130" s="574"/>
    </row>
    <row r="131" spans="4:8" ht="15">
      <c r="D131" s="574"/>
      <c r="E131" s="574"/>
      <c r="F131" s="574"/>
      <c r="G131" s="574"/>
      <c r="H131" s="574"/>
    </row>
    <row r="132" spans="4:8" ht="15">
      <c r="D132" s="574"/>
      <c r="E132" s="574"/>
      <c r="F132" s="574"/>
      <c r="G132" s="574"/>
      <c r="H132" s="574"/>
    </row>
    <row r="133" spans="4:8" ht="15">
      <c r="D133" s="574"/>
      <c r="E133" s="574"/>
      <c r="F133" s="574"/>
      <c r="G133" s="574"/>
      <c r="H133" s="574"/>
    </row>
  </sheetData>
  <sheetProtection sheet="1" selectLockedCells="1"/>
  <mergeCells count="89">
    <mergeCell ref="B1:N1"/>
    <mergeCell ref="C42:H42"/>
    <mergeCell ref="I42:N42"/>
    <mergeCell ref="I43:N43"/>
    <mergeCell ref="I44:N44"/>
    <mergeCell ref="B2:N2"/>
    <mergeCell ref="B5:I5"/>
    <mergeCell ref="B36:N36"/>
    <mergeCell ref="B10:N10"/>
    <mergeCell ref="B11:N11"/>
    <mergeCell ref="B24:N24"/>
    <mergeCell ref="B25:I25"/>
    <mergeCell ref="J25:N26"/>
    <mergeCell ref="B13:N13"/>
    <mergeCell ref="I47:N47"/>
    <mergeCell ref="I48:N48"/>
    <mergeCell ref="B3:N3"/>
    <mergeCell ref="B26:I26"/>
    <mergeCell ref="B27:I27"/>
    <mergeCell ref="J27:N34"/>
    <mergeCell ref="B28:I28"/>
    <mergeCell ref="B29:I29"/>
    <mergeCell ref="B30:I30"/>
    <mergeCell ref="B31:I31"/>
    <mergeCell ref="B32:I32"/>
    <mergeCell ref="B33:I33"/>
    <mergeCell ref="B34:I34"/>
    <mergeCell ref="J5:N5"/>
    <mergeCell ref="I50:N50"/>
    <mergeCell ref="I49:N49"/>
    <mergeCell ref="C7:G7"/>
    <mergeCell ref="C38:H38"/>
    <mergeCell ref="C39:H39"/>
    <mergeCell ref="C40:H40"/>
    <mergeCell ref="C41:H41"/>
    <mergeCell ref="K7:N7"/>
    <mergeCell ref="C37:H37"/>
    <mergeCell ref="I37:N37"/>
    <mergeCell ref="I38:N38"/>
    <mergeCell ref="I39:N39"/>
    <mergeCell ref="I40:N40"/>
    <mergeCell ref="I41:N41"/>
    <mergeCell ref="I45:N45"/>
    <mergeCell ref="I46:N46"/>
    <mergeCell ref="C49:H49"/>
    <mergeCell ref="D116:H116"/>
    <mergeCell ref="D117:H117"/>
    <mergeCell ref="D118:H118"/>
    <mergeCell ref="D119:H119"/>
    <mergeCell ref="D127:H127"/>
    <mergeCell ref="D102:H102"/>
    <mergeCell ref="B103:H103"/>
    <mergeCell ref="D69:H69"/>
    <mergeCell ref="B14:N22"/>
    <mergeCell ref="B59:N63"/>
    <mergeCell ref="B65:N65"/>
    <mergeCell ref="B66:N67"/>
    <mergeCell ref="B56:N56"/>
    <mergeCell ref="B58:N58"/>
    <mergeCell ref="C43:H43"/>
    <mergeCell ref="C44:H44"/>
    <mergeCell ref="C45:H45"/>
    <mergeCell ref="C46:H46"/>
    <mergeCell ref="C47:H47"/>
    <mergeCell ref="C48:H48"/>
    <mergeCell ref="D125:H125"/>
    <mergeCell ref="I51:N51"/>
    <mergeCell ref="I52:N52"/>
    <mergeCell ref="I53:N53"/>
    <mergeCell ref="D126:H126"/>
    <mergeCell ref="D120:H120"/>
    <mergeCell ref="I54:N54"/>
    <mergeCell ref="I55:N55"/>
    <mergeCell ref="D133:H133"/>
    <mergeCell ref="D131:H131"/>
    <mergeCell ref="D132:H132"/>
    <mergeCell ref="C50:H50"/>
    <mergeCell ref="C51:H51"/>
    <mergeCell ref="C52:H52"/>
    <mergeCell ref="C53:H53"/>
    <mergeCell ref="C54:H54"/>
    <mergeCell ref="C55:H55"/>
    <mergeCell ref="D128:H128"/>
    <mergeCell ref="D129:H129"/>
    <mergeCell ref="D130:H130"/>
    <mergeCell ref="D121:H121"/>
    <mergeCell ref="D122:H122"/>
    <mergeCell ref="D123:H123"/>
    <mergeCell ref="D124:H124"/>
  </mergeCells>
  <dataValidations count="2">
    <dataValidation type="list" allowBlank="1" showInputMessage="1" showErrorMessage="1" sqref="B25:I34">
      <formula1>$B$104:$B$115</formula1>
    </dataValidation>
    <dataValidation type="list" allowBlank="1" showInputMessage="1" showErrorMessage="1" sqref="C38:H55">
      <formula1>$B$70:$B$101</formula1>
    </dataValidation>
  </dataValidations>
  <printOptions/>
  <pageMargins left="0.5729166666666666" right="0.25" top="0.75" bottom="0.75" header="0.3" footer="0.3"/>
  <pageSetup horizontalDpi="600" verticalDpi="600" orientation="landscape" r:id="rId1"/>
  <headerFooter>
    <oddHeader>&amp;LFOR OFFICAL USE 
as of February 17, 2021
</oddHeader>
    <oddFooter>&amp;LFamily Preservation Services&amp;CFY 2022 PSSF Renewal Application&amp;RPage &amp;P of &amp;N</oddFooter>
  </headerFooter>
</worksheet>
</file>

<file path=xl/worksheets/sheet5.xml><?xml version="1.0" encoding="utf-8"?>
<worksheet xmlns="http://schemas.openxmlformats.org/spreadsheetml/2006/main" xmlns:r="http://schemas.openxmlformats.org/officeDocument/2006/relationships">
  <sheetPr>
    <tabColor theme="7" tint="0.7999799847602844"/>
  </sheetPr>
  <dimension ref="B1:Q124"/>
  <sheetViews>
    <sheetView showGridLines="0" showRowColHeaders="0" zoomScalePageLayoutView="0" workbookViewId="0" topLeftCell="A55">
      <selection activeCell="I42" sqref="I42:N42"/>
    </sheetView>
  </sheetViews>
  <sheetFormatPr defaultColWidth="9.140625" defaultRowHeight="15"/>
  <cols>
    <col min="1" max="1" width="2.28125" style="9" customWidth="1"/>
    <col min="2" max="2" width="8.140625" style="9" customWidth="1"/>
    <col min="3" max="3" width="7.28125" style="9" customWidth="1"/>
    <col min="4" max="4" width="2.140625" style="9" customWidth="1"/>
    <col min="5" max="5" width="10.7109375" style="9" customWidth="1"/>
    <col min="6" max="6" width="2.57421875" style="9" customWidth="1"/>
    <col min="7" max="7" width="9.140625" style="9" customWidth="1"/>
    <col min="8" max="8" width="8.7109375" style="9" customWidth="1"/>
    <col min="9" max="9" width="25.28125" style="9" customWidth="1"/>
    <col min="10" max="10" width="10.00390625" style="9" customWidth="1"/>
    <col min="11" max="11" width="9.140625" style="9" customWidth="1"/>
    <col min="12" max="12" width="1.7109375" style="9" customWidth="1"/>
    <col min="13" max="13" width="11.8515625" style="9" customWidth="1"/>
    <col min="14" max="14" width="14.7109375" style="9" customWidth="1"/>
    <col min="15" max="15" width="1.7109375" style="9" customWidth="1"/>
    <col min="16" max="16384" width="9.140625" style="9" customWidth="1"/>
  </cols>
  <sheetData>
    <row r="1" spans="2:14" ht="21">
      <c r="B1" s="757" t="s">
        <v>613</v>
      </c>
      <c r="C1" s="758"/>
      <c r="D1" s="758"/>
      <c r="E1" s="758"/>
      <c r="F1" s="758"/>
      <c r="G1" s="758"/>
      <c r="H1" s="758"/>
      <c r="I1" s="758"/>
      <c r="J1" s="758"/>
      <c r="K1" s="758"/>
      <c r="L1" s="758"/>
      <c r="M1" s="758"/>
      <c r="N1" s="759"/>
    </row>
    <row r="2" spans="2:14" ht="40.5" customHeight="1">
      <c r="B2" s="736" t="s">
        <v>657</v>
      </c>
      <c r="C2" s="737"/>
      <c r="D2" s="737"/>
      <c r="E2" s="737"/>
      <c r="F2" s="737"/>
      <c r="G2" s="737"/>
      <c r="H2" s="737"/>
      <c r="I2" s="737"/>
      <c r="J2" s="737"/>
      <c r="K2" s="737"/>
      <c r="L2" s="737"/>
      <c r="M2" s="737"/>
      <c r="N2" s="738"/>
    </row>
    <row r="3" spans="2:14" ht="34.5" customHeight="1">
      <c r="B3" s="653" t="s">
        <v>639</v>
      </c>
      <c r="C3" s="654"/>
      <c r="D3" s="654"/>
      <c r="E3" s="654"/>
      <c r="F3" s="654"/>
      <c r="G3" s="654"/>
      <c r="H3" s="654"/>
      <c r="I3" s="654"/>
      <c r="J3" s="654"/>
      <c r="K3" s="654"/>
      <c r="L3" s="654"/>
      <c r="M3" s="654"/>
      <c r="N3" s="655"/>
    </row>
    <row r="4" spans="2:14" ht="6" customHeight="1">
      <c r="B4" s="411"/>
      <c r="C4" s="14"/>
      <c r="D4" s="14"/>
      <c r="E4" s="14"/>
      <c r="F4" s="14"/>
      <c r="G4" s="14"/>
      <c r="H4" s="14"/>
      <c r="I4" s="14"/>
      <c r="J4" s="14"/>
      <c r="K4" s="14"/>
      <c r="L4" s="14"/>
      <c r="M4" s="14"/>
      <c r="N4" s="424"/>
    </row>
    <row r="5" spans="2:16" ht="47.25" customHeight="1">
      <c r="B5" s="635" t="s">
        <v>623</v>
      </c>
      <c r="C5" s="636"/>
      <c r="D5" s="636"/>
      <c r="E5" s="636"/>
      <c r="F5" s="636"/>
      <c r="G5" s="636"/>
      <c r="H5" s="636"/>
      <c r="I5" s="636"/>
      <c r="J5" s="739"/>
      <c r="K5" s="670"/>
      <c r="L5" s="670"/>
      <c r="M5" s="670"/>
      <c r="N5" s="671"/>
      <c r="P5" s="27"/>
    </row>
    <row r="6" spans="2:14" ht="6" customHeight="1">
      <c r="B6" s="412"/>
      <c r="C6" s="401"/>
      <c r="D6" s="401"/>
      <c r="E6" s="401"/>
      <c r="F6" s="401"/>
      <c r="G6" s="401"/>
      <c r="H6" s="401"/>
      <c r="I6" s="401"/>
      <c r="J6" s="36"/>
      <c r="K6" s="123"/>
      <c r="L6" s="123"/>
      <c r="M6" s="123"/>
      <c r="N6" s="451"/>
    </row>
    <row r="7" spans="2:14" ht="29.25" customHeight="1">
      <c r="B7" s="413" t="s">
        <v>91</v>
      </c>
      <c r="C7" s="740"/>
      <c r="D7" s="741"/>
      <c r="E7" s="741"/>
      <c r="F7" s="741"/>
      <c r="G7" s="742"/>
      <c r="H7" s="414" t="s">
        <v>44</v>
      </c>
      <c r="I7" s="102"/>
      <c r="J7" s="37" t="s">
        <v>40</v>
      </c>
      <c r="K7" s="743"/>
      <c r="L7" s="744"/>
      <c r="M7" s="744"/>
      <c r="N7" s="745"/>
    </row>
    <row r="8" spans="2:14" ht="12.75" customHeight="1">
      <c r="B8" s="418"/>
      <c r="C8" s="417"/>
      <c r="D8" s="417"/>
      <c r="E8" s="417"/>
      <c r="F8" s="417"/>
      <c r="G8" s="417"/>
      <c r="H8" s="417"/>
      <c r="I8" s="417"/>
      <c r="J8" s="417"/>
      <c r="K8" s="417"/>
      <c r="L8" s="417"/>
      <c r="M8" s="417"/>
      <c r="N8" s="424"/>
    </row>
    <row r="9" spans="2:14" ht="15.75" customHeight="1">
      <c r="B9" s="575" t="s">
        <v>658</v>
      </c>
      <c r="C9" s="576"/>
      <c r="D9" s="576"/>
      <c r="E9" s="576"/>
      <c r="F9" s="576"/>
      <c r="G9" s="576"/>
      <c r="H9" s="576"/>
      <c r="I9" s="576"/>
      <c r="J9" s="576"/>
      <c r="K9" s="576"/>
      <c r="L9" s="576"/>
      <c r="M9" s="576"/>
      <c r="N9" s="749"/>
    </row>
    <row r="10" spans="2:14" ht="66.75" customHeight="1">
      <c r="B10" s="750" t="s">
        <v>614</v>
      </c>
      <c r="C10" s="751"/>
      <c r="D10" s="751"/>
      <c r="E10" s="751"/>
      <c r="F10" s="751"/>
      <c r="G10" s="751"/>
      <c r="H10" s="751"/>
      <c r="I10" s="751"/>
      <c r="J10" s="751"/>
      <c r="K10" s="751"/>
      <c r="L10" s="751"/>
      <c r="M10" s="751"/>
      <c r="N10" s="752"/>
    </row>
    <row r="11" spans="2:14" ht="9" customHeight="1">
      <c r="B11" s="432"/>
      <c r="C11" s="402"/>
      <c r="D11" s="402"/>
      <c r="E11" s="402"/>
      <c r="F11" s="402"/>
      <c r="G11" s="402"/>
      <c r="H11" s="402"/>
      <c r="I11" s="402"/>
      <c r="J11" s="402"/>
      <c r="K11" s="402"/>
      <c r="L11" s="402"/>
      <c r="M11" s="402"/>
      <c r="N11" s="433"/>
    </row>
    <row r="12" spans="2:14" ht="49.5" customHeight="1">
      <c r="B12" s="753" t="s">
        <v>659</v>
      </c>
      <c r="C12" s="754"/>
      <c r="D12" s="754"/>
      <c r="E12" s="754"/>
      <c r="F12" s="754"/>
      <c r="G12" s="754"/>
      <c r="H12" s="755"/>
      <c r="I12" s="755"/>
      <c r="J12" s="755"/>
      <c r="K12" s="755"/>
      <c r="L12" s="755"/>
      <c r="M12" s="755"/>
      <c r="N12" s="756"/>
    </row>
    <row r="13" spans="2:14" ht="157.5" customHeight="1">
      <c r="B13" s="727"/>
      <c r="C13" s="728"/>
      <c r="D13" s="728"/>
      <c r="E13" s="728"/>
      <c r="F13" s="728"/>
      <c r="G13" s="728"/>
      <c r="H13" s="728"/>
      <c r="I13" s="728"/>
      <c r="J13" s="728"/>
      <c r="K13" s="728"/>
      <c r="L13" s="728"/>
      <c r="M13" s="728"/>
      <c r="N13" s="729"/>
    </row>
    <row r="14" spans="2:14" ht="15.75" thickBot="1">
      <c r="B14" s="427"/>
      <c r="C14" s="428"/>
      <c r="D14" s="428"/>
      <c r="E14" s="428"/>
      <c r="F14" s="428"/>
      <c r="G14" s="428"/>
      <c r="H14" s="428"/>
      <c r="I14" s="428"/>
      <c r="J14" s="428"/>
      <c r="K14" s="428"/>
      <c r="L14" s="428"/>
      <c r="M14" s="428"/>
      <c r="N14" s="452"/>
    </row>
    <row r="15" spans="2:14" ht="30" customHeight="1">
      <c r="B15" s="724" t="s">
        <v>640</v>
      </c>
      <c r="C15" s="725"/>
      <c r="D15" s="725"/>
      <c r="E15" s="725"/>
      <c r="F15" s="725"/>
      <c r="G15" s="725"/>
      <c r="H15" s="725"/>
      <c r="I15" s="725"/>
      <c r="J15" s="725"/>
      <c r="K15" s="725"/>
      <c r="L15" s="725"/>
      <c r="M15" s="725"/>
      <c r="N15" s="726"/>
    </row>
    <row r="16" spans="2:14" ht="15" customHeight="1">
      <c r="B16" s="727"/>
      <c r="C16" s="728"/>
      <c r="D16" s="728"/>
      <c r="E16" s="728"/>
      <c r="F16" s="728"/>
      <c r="G16" s="728"/>
      <c r="H16" s="728"/>
      <c r="I16" s="729"/>
      <c r="J16" s="591" t="s">
        <v>581</v>
      </c>
      <c r="K16" s="591"/>
      <c r="L16" s="591"/>
      <c r="M16" s="591"/>
      <c r="N16" s="592"/>
    </row>
    <row r="17" spans="2:16" ht="15">
      <c r="B17" s="727"/>
      <c r="C17" s="728"/>
      <c r="D17" s="728"/>
      <c r="E17" s="728"/>
      <c r="F17" s="728"/>
      <c r="G17" s="728"/>
      <c r="H17" s="728"/>
      <c r="I17" s="729"/>
      <c r="J17" s="594"/>
      <c r="K17" s="594"/>
      <c r="L17" s="594"/>
      <c r="M17" s="594"/>
      <c r="N17" s="595"/>
      <c r="P17" s="27"/>
    </row>
    <row r="18" spans="2:14" ht="15">
      <c r="B18" s="727"/>
      <c r="C18" s="728"/>
      <c r="D18" s="728"/>
      <c r="E18" s="728"/>
      <c r="F18" s="728"/>
      <c r="G18" s="728"/>
      <c r="H18" s="728"/>
      <c r="I18" s="729"/>
      <c r="J18" s="730"/>
      <c r="K18" s="730"/>
      <c r="L18" s="730"/>
      <c r="M18" s="730"/>
      <c r="N18" s="731"/>
    </row>
    <row r="19" spans="2:14" ht="15">
      <c r="B19" s="727"/>
      <c r="C19" s="728"/>
      <c r="D19" s="728"/>
      <c r="E19" s="728"/>
      <c r="F19" s="728"/>
      <c r="G19" s="728"/>
      <c r="H19" s="728"/>
      <c r="I19" s="729"/>
      <c r="J19" s="732"/>
      <c r="K19" s="732"/>
      <c r="L19" s="732"/>
      <c r="M19" s="732"/>
      <c r="N19" s="733"/>
    </row>
    <row r="20" spans="2:14" ht="15">
      <c r="B20" s="727"/>
      <c r="C20" s="728"/>
      <c r="D20" s="728"/>
      <c r="E20" s="728"/>
      <c r="F20" s="728"/>
      <c r="G20" s="728"/>
      <c r="H20" s="728"/>
      <c r="I20" s="729"/>
      <c r="J20" s="732"/>
      <c r="K20" s="732"/>
      <c r="L20" s="732"/>
      <c r="M20" s="732"/>
      <c r="N20" s="733"/>
    </row>
    <row r="21" spans="2:14" ht="15">
      <c r="B21" s="727"/>
      <c r="C21" s="728"/>
      <c r="D21" s="728"/>
      <c r="E21" s="728"/>
      <c r="F21" s="728"/>
      <c r="G21" s="728"/>
      <c r="H21" s="728"/>
      <c r="I21" s="729"/>
      <c r="J21" s="732"/>
      <c r="K21" s="732"/>
      <c r="L21" s="732"/>
      <c r="M21" s="732"/>
      <c r="N21" s="733"/>
    </row>
    <row r="22" spans="2:14" ht="15">
      <c r="B22" s="727"/>
      <c r="C22" s="728"/>
      <c r="D22" s="728"/>
      <c r="E22" s="728"/>
      <c r="F22" s="728"/>
      <c r="G22" s="728"/>
      <c r="H22" s="728"/>
      <c r="I22" s="729"/>
      <c r="J22" s="732"/>
      <c r="K22" s="732"/>
      <c r="L22" s="732"/>
      <c r="M22" s="732"/>
      <c r="N22" s="733"/>
    </row>
    <row r="23" spans="2:14" ht="15">
      <c r="B23" s="727"/>
      <c r="C23" s="728"/>
      <c r="D23" s="728"/>
      <c r="E23" s="728"/>
      <c r="F23" s="728"/>
      <c r="G23" s="728"/>
      <c r="H23" s="728"/>
      <c r="I23" s="729"/>
      <c r="J23" s="732"/>
      <c r="K23" s="732"/>
      <c r="L23" s="732"/>
      <c r="M23" s="732"/>
      <c r="N23" s="733"/>
    </row>
    <row r="24" spans="2:14" ht="15">
      <c r="B24" s="727"/>
      <c r="C24" s="728"/>
      <c r="D24" s="728"/>
      <c r="E24" s="728"/>
      <c r="F24" s="728"/>
      <c r="G24" s="728"/>
      <c r="H24" s="728"/>
      <c r="I24" s="729"/>
      <c r="J24" s="732"/>
      <c r="K24" s="732"/>
      <c r="L24" s="732"/>
      <c r="M24" s="732"/>
      <c r="N24" s="733"/>
    </row>
    <row r="25" spans="2:14" ht="15">
      <c r="B25" s="727"/>
      <c r="C25" s="728"/>
      <c r="D25" s="728"/>
      <c r="E25" s="728"/>
      <c r="F25" s="728"/>
      <c r="G25" s="728"/>
      <c r="H25" s="728"/>
      <c r="I25" s="729"/>
      <c r="J25" s="734"/>
      <c r="K25" s="734"/>
      <c r="L25" s="734"/>
      <c r="M25" s="734"/>
      <c r="N25" s="735"/>
    </row>
    <row r="26" spans="2:14" ht="15">
      <c r="B26" s="447"/>
      <c r="C26" s="448"/>
      <c r="D26" s="448"/>
      <c r="E26" s="448"/>
      <c r="F26" s="448"/>
      <c r="G26" s="448"/>
      <c r="H26" s="448"/>
      <c r="I26" s="448"/>
      <c r="J26" s="448"/>
      <c r="K26" s="448"/>
      <c r="L26" s="448"/>
      <c r="M26" s="448"/>
      <c r="N26" s="449"/>
    </row>
    <row r="27" spans="2:14" ht="16.5" customHeight="1">
      <c r="B27" s="660" t="s">
        <v>221</v>
      </c>
      <c r="C27" s="661"/>
      <c r="D27" s="661"/>
      <c r="E27" s="661"/>
      <c r="F27" s="661"/>
      <c r="G27" s="661"/>
      <c r="H27" s="661"/>
      <c r="I27" s="661"/>
      <c r="J27" s="661"/>
      <c r="K27" s="661"/>
      <c r="L27" s="661"/>
      <c r="M27" s="661"/>
      <c r="N27" s="662"/>
    </row>
    <row r="28" spans="2:15" ht="46.5" customHeight="1">
      <c r="B28" s="450" t="s">
        <v>6</v>
      </c>
      <c r="C28" s="746" t="s">
        <v>42</v>
      </c>
      <c r="D28" s="747"/>
      <c r="E28" s="747"/>
      <c r="F28" s="747"/>
      <c r="G28" s="747"/>
      <c r="H28" s="748"/>
      <c r="I28" s="746" t="s">
        <v>634</v>
      </c>
      <c r="J28" s="747"/>
      <c r="K28" s="747"/>
      <c r="L28" s="747"/>
      <c r="M28" s="747"/>
      <c r="N28" s="748"/>
      <c r="O28" s="15"/>
    </row>
    <row r="29" spans="2:14" ht="15">
      <c r="B29" s="40">
        <v>1</v>
      </c>
      <c r="C29" s="663"/>
      <c r="D29" s="664"/>
      <c r="E29" s="664"/>
      <c r="F29" s="664"/>
      <c r="G29" s="664"/>
      <c r="H29" s="664"/>
      <c r="I29" s="669"/>
      <c r="J29" s="670"/>
      <c r="K29" s="670"/>
      <c r="L29" s="670"/>
      <c r="M29" s="670"/>
      <c r="N29" s="671"/>
    </row>
    <row r="30" spans="2:14" ht="15">
      <c r="B30" s="41">
        <v>2</v>
      </c>
      <c r="C30" s="663"/>
      <c r="D30" s="664"/>
      <c r="E30" s="664"/>
      <c r="F30" s="664"/>
      <c r="G30" s="664"/>
      <c r="H30" s="664"/>
      <c r="I30" s="669"/>
      <c r="J30" s="670"/>
      <c r="K30" s="670"/>
      <c r="L30" s="670"/>
      <c r="M30" s="670"/>
      <c r="N30" s="671"/>
    </row>
    <row r="31" spans="2:14" ht="15">
      <c r="B31" s="41">
        <v>3</v>
      </c>
      <c r="C31" s="663"/>
      <c r="D31" s="664"/>
      <c r="E31" s="664"/>
      <c r="F31" s="664"/>
      <c r="G31" s="664"/>
      <c r="H31" s="664"/>
      <c r="I31" s="669"/>
      <c r="J31" s="670"/>
      <c r="K31" s="670"/>
      <c r="L31" s="670"/>
      <c r="M31" s="670"/>
      <c r="N31" s="671"/>
    </row>
    <row r="32" spans="2:14" ht="15">
      <c r="B32" s="41">
        <v>4</v>
      </c>
      <c r="C32" s="663"/>
      <c r="D32" s="664"/>
      <c r="E32" s="664"/>
      <c r="F32" s="664"/>
      <c r="G32" s="664"/>
      <c r="H32" s="664"/>
      <c r="I32" s="669"/>
      <c r="J32" s="670"/>
      <c r="K32" s="670"/>
      <c r="L32" s="670"/>
      <c r="M32" s="670"/>
      <c r="N32" s="671"/>
    </row>
    <row r="33" spans="2:14" ht="15">
      <c r="B33" s="41">
        <v>5</v>
      </c>
      <c r="C33" s="663"/>
      <c r="D33" s="664"/>
      <c r="E33" s="664"/>
      <c r="F33" s="664"/>
      <c r="G33" s="664"/>
      <c r="H33" s="664"/>
      <c r="I33" s="669"/>
      <c r="J33" s="670"/>
      <c r="K33" s="670"/>
      <c r="L33" s="670"/>
      <c r="M33" s="670"/>
      <c r="N33" s="671"/>
    </row>
    <row r="34" spans="2:14" ht="15">
      <c r="B34" s="41">
        <v>6</v>
      </c>
      <c r="C34" s="663"/>
      <c r="D34" s="664"/>
      <c r="E34" s="664"/>
      <c r="F34" s="664"/>
      <c r="G34" s="664"/>
      <c r="H34" s="664"/>
      <c r="I34" s="669"/>
      <c r="J34" s="670"/>
      <c r="K34" s="670"/>
      <c r="L34" s="670"/>
      <c r="M34" s="670"/>
      <c r="N34" s="671"/>
    </row>
    <row r="35" spans="2:14" ht="15">
      <c r="B35" s="41">
        <v>7</v>
      </c>
      <c r="C35" s="663"/>
      <c r="D35" s="664"/>
      <c r="E35" s="664"/>
      <c r="F35" s="664"/>
      <c r="G35" s="664"/>
      <c r="H35" s="664"/>
      <c r="I35" s="669"/>
      <c r="J35" s="670"/>
      <c r="K35" s="670"/>
      <c r="L35" s="670"/>
      <c r="M35" s="670"/>
      <c r="N35" s="671"/>
    </row>
    <row r="36" spans="2:14" ht="15">
      <c r="B36" s="41">
        <v>8</v>
      </c>
      <c r="C36" s="663"/>
      <c r="D36" s="664"/>
      <c r="E36" s="664"/>
      <c r="F36" s="664"/>
      <c r="G36" s="664"/>
      <c r="H36" s="664"/>
      <c r="I36" s="669"/>
      <c r="J36" s="670"/>
      <c r="K36" s="670"/>
      <c r="L36" s="670"/>
      <c r="M36" s="670"/>
      <c r="N36" s="671"/>
    </row>
    <row r="37" spans="2:14" ht="15">
      <c r="B37" s="41">
        <v>9</v>
      </c>
      <c r="C37" s="663"/>
      <c r="D37" s="664"/>
      <c r="E37" s="664"/>
      <c r="F37" s="664"/>
      <c r="G37" s="664"/>
      <c r="H37" s="664"/>
      <c r="I37" s="669"/>
      <c r="J37" s="670"/>
      <c r="K37" s="670"/>
      <c r="L37" s="670"/>
      <c r="M37" s="670"/>
      <c r="N37" s="671"/>
    </row>
    <row r="38" spans="2:14" ht="15">
      <c r="B38" s="41">
        <v>10</v>
      </c>
      <c r="C38" s="663"/>
      <c r="D38" s="664"/>
      <c r="E38" s="664"/>
      <c r="F38" s="664"/>
      <c r="G38" s="664"/>
      <c r="H38" s="664"/>
      <c r="I38" s="669"/>
      <c r="J38" s="670"/>
      <c r="K38" s="670"/>
      <c r="L38" s="670"/>
      <c r="M38" s="670"/>
      <c r="N38" s="671"/>
    </row>
    <row r="39" spans="2:14" ht="15">
      <c r="B39" s="41">
        <v>11</v>
      </c>
      <c r="C39" s="663"/>
      <c r="D39" s="664"/>
      <c r="E39" s="664"/>
      <c r="F39" s="664"/>
      <c r="G39" s="664"/>
      <c r="H39" s="664"/>
      <c r="I39" s="669"/>
      <c r="J39" s="670"/>
      <c r="K39" s="670"/>
      <c r="L39" s="670"/>
      <c r="M39" s="670"/>
      <c r="N39" s="671"/>
    </row>
    <row r="40" spans="2:14" ht="15">
      <c r="B40" s="41">
        <v>12</v>
      </c>
      <c r="C40" s="663"/>
      <c r="D40" s="664"/>
      <c r="E40" s="664"/>
      <c r="F40" s="664"/>
      <c r="G40" s="664"/>
      <c r="H40" s="664"/>
      <c r="I40" s="669"/>
      <c r="J40" s="670"/>
      <c r="K40" s="670"/>
      <c r="L40" s="670"/>
      <c r="M40" s="670"/>
      <c r="N40" s="671"/>
    </row>
    <row r="41" spans="2:14" ht="15">
      <c r="B41" s="41">
        <v>13</v>
      </c>
      <c r="C41" s="663"/>
      <c r="D41" s="664"/>
      <c r="E41" s="664"/>
      <c r="F41" s="664"/>
      <c r="G41" s="664"/>
      <c r="H41" s="664"/>
      <c r="I41" s="669"/>
      <c r="J41" s="670"/>
      <c r="K41" s="670"/>
      <c r="L41" s="670"/>
      <c r="M41" s="670"/>
      <c r="N41" s="671"/>
    </row>
    <row r="42" spans="2:14" ht="15">
      <c r="B42" s="41">
        <v>14</v>
      </c>
      <c r="C42" s="663"/>
      <c r="D42" s="664"/>
      <c r="E42" s="664"/>
      <c r="F42" s="664"/>
      <c r="G42" s="664"/>
      <c r="H42" s="664"/>
      <c r="I42" s="669"/>
      <c r="J42" s="670"/>
      <c r="K42" s="670"/>
      <c r="L42" s="670"/>
      <c r="M42" s="670"/>
      <c r="N42" s="671"/>
    </row>
    <row r="43" spans="2:14" ht="15">
      <c r="B43" s="41">
        <v>15</v>
      </c>
      <c r="C43" s="663"/>
      <c r="D43" s="664"/>
      <c r="E43" s="664"/>
      <c r="F43" s="664"/>
      <c r="G43" s="664"/>
      <c r="H43" s="664"/>
      <c r="I43" s="669"/>
      <c r="J43" s="670"/>
      <c r="K43" s="670"/>
      <c r="L43" s="670"/>
      <c r="M43" s="670"/>
      <c r="N43" s="671"/>
    </row>
    <row r="44" spans="2:14" ht="15">
      <c r="B44" s="41">
        <v>16</v>
      </c>
      <c r="C44" s="665"/>
      <c r="D44" s="666"/>
      <c r="E44" s="666"/>
      <c r="F44" s="666"/>
      <c r="G44" s="666"/>
      <c r="H44" s="666"/>
      <c r="I44" s="669"/>
      <c r="J44" s="670"/>
      <c r="K44" s="670"/>
      <c r="L44" s="670"/>
      <c r="M44" s="670"/>
      <c r="N44" s="671"/>
    </row>
    <row r="45" spans="2:15" ht="25.5" customHeight="1" thickBot="1">
      <c r="B45" s="716"/>
      <c r="C45" s="717"/>
      <c r="D45" s="717"/>
      <c r="E45" s="717"/>
      <c r="F45" s="717"/>
      <c r="G45" s="717"/>
      <c r="H45" s="717"/>
      <c r="I45" s="717"/>
      <c r="J45" s="718"/>
      <c r="K45" s="718"/>
      <c r="L45" s="718"/>
      <c r="M45" s="718"/>
      <c r="N45" s="719"/>
      <c r="O45" s="14"/>
    </row>
    <row r="46" spans="2:14" ht="7.5" customHeight="1">
      <c r="B46" s="418"/>
      <c r="C46" s="417"/>
      <c r="D46" s="417"/>
      <c r="E46" s="417"/>
      <c r="F46" s="417"/>
      <c r="G46" s="417"/>
      <c r="H46" s="417"/>
      <c r="I46" s="417"/>
      <c r="J46" s="417"/>
      <c r="K46" s="417"/>
      <c r="L46" s="417"/>
      <c r="M46" s="417"/>
      <c r="N46" s="419"/>
    </row>
    <row r="47" spans="2:14" ht="16.5" customHeight="1">
      <c r="B47" s="615" t="s">
        <v>641</v>
      </c>
      <c r="C47" s="647"/>
      <c r="D47" s="647"/>
      <c r="E47" s="647"/>
      <c r="F47" s="647"/>
      <c r="G47" s="647"/>
      <c r="H47" s="647"/>
      <c r="I47" s="647"/>
      <c r="J47" s="647"/>
      <c r="K47" s="647"/>
      <c r="L47" s="647"/>
      <c r="M47" s="647"/>
      <c r="N47" s="715"/>
    </row>
    <row r="48" spans="2:14" ht="15">
      <c r="B48" s="678"/>
      <c r="C48" s="679"/>
      <c r="D48" s="679"/>
      <c r="E48" s="679"/>
      <c r="F48" s="679"/>
      <c r="G48" s="679"/>
      <c r="H48" s="679"/>
      <c r="I48" s="679"/>
      <c r="J48" s="679"/>
      <c r="K48" s="679"/>
      <c r="L48" s="679"/>
      <c r="M48" s="679"/>
      <c r="N48" s="680"/>
    </row>
    <row r="49" spans="2:14" ht="15">
      <c r="B49" s="681"/>
      <c r="C49" s="682"/>
      <c r="D49" s="682"/>
      <c r="E49" s="682"/>
      <c r="F49" s="682"/>
      <c r="G49" s="682"/>
      <c r="H49" s="682"/>
      <c r="I49" s="682"/>
      <c r="J49" s="682"/>
      <c r="K49" s="682"/>
      <c r="L49" s="682"/>
      <c r="M49" s="682"/>
      <c r="N49" s="683"/>
    </row>
    <row r="50" spans="2:14" ht="15">
      <c r="B50" s="681"/>
      <c r="C50" s="682"/>
      <c r="D50" s="682"/>
      <c r="E50" s="682"/>
      <c r="F50" s="682"/>
      <c r="G50" s="682"/>
      <c r="H50" s="682"/>
      <c r="I50" s="682"/>
      <c r="J50" s="682"/>
      <c r="K50" s="682"/>
      <c r="L50" s="682"/>
      <c r="M50" s="682"/>
      <c r="N50" s="683"/>
    </row>
    <row r="51" spans="2:14" ht="15">
      <c r="B51" s="681"/>
      <c r="C51" s="682"/>
      <c r="D51" s="682"/>
      <c r="E51" s="682"/>
      <c r="F51" s="682"/>
      <c r="G51" s="682"/>
      <c r="H51" s="682"/>
      <c r="I51" s="682"/>
      <c r="J51" s="682"/>
      <c r="K51" s="682"/>
      <c r="L51" s="682"/>
      <c r="M51" s="682"/>
      <c r="N51" s="683"/>
    </row>
    <row r="52" spans="2:14" ht="15">
      <c r="B52" s="681"/>
      <c r="C52" s="682"/>
      <c r="D52" s="682"/>
      <c r="E52" s="682"/>
      <c r="F52" s="682"/>
      <c r="G52" s="682"/>
      <c r="H52" s="682"/>
      <c r="I52" s="682"/>
      <c r="J52" s="682"/>
      <c r="K52" s="682"/>
      <c r="L52" s="682"/>
      <c r="M52" s="682"/>
      <c r="N52" s="683"/>
    </row>
    <row r="53" spans="2:14" ht="15">
      <c r="B53" s="681"/>
      <c r="C53" s="682"/>
      <c r="D53" s="682"/>
      <c r="E53" s="682"/>
      <c r="F53" s="682"/>
      <c r="G53" s="682"/>
      <c r="H53" s="682"/>
      <c r="I53" s="682"/>
      <c r="J53" s="682"/>
      <c r="K53" s="682"/>
      <c r="L53" s="682"/>
      <c r="M53" s="682"/>
      <c r="N53" s="683"/>
    </row>
    <row r="54" spans="2:14" ht="15">
      <c r="B54" s="684"/>
      <c r="C54" s="685"/>
      <c r="D54" s="685"/>
      <c r="E54" s="685"/>
      <c r="F54" s="685"/>
      <c r="G54" s="685"/>
      <c r="H54" s="685"/>
      <c r="I54" s="685"/>
      <c r="J54" s="685"/>
      <c r="K54" s="685"/>
      <c r="L54" s="685"/>
      <c r="M54" s="685"/>
      <c r="N54" s="686"/>
    </row>
    <row r="55" spans="2:14" ht="15">
      <c r="B55" s="441"/>
      <c r="C55" s="442"/>
      <c r="D55" s="442"/>
      <c r="E55" s="442"/>
      <c r="F55" s="442"/>
      <c r="G55" s="442"/>
      <c r="H55" s="442"/>
      <c r="I55" s="442"/>
      <c r="J55" s="442"/>
      <c r="K55" s="442"/>
      <c r="L55" s="442"/>
      <c r="M55" s="442"/>
      <c r="N55" s="443"/>
    </row>
    <row r="56" spans="2:17" ht="15" customHeight="1">
      <c r="B56" s="620" t="s">
        <v>615</v>
      </c>
      <c r="C56" s="720"/>
      <c r="D56" s="720"/>
      <c r="E56" s="720"/>
      <c r="F56" s="720"/>
      <c r="G56" s="720"/>
      <c r="H56" s="720"/>
      <c r="I56" s="720"/>
      <c r="J56" s="720"/>
      <c r="K56" s="720"/>
      <c r="L56" s="720"/>
      <c r="M56" s="720"/>
      <c r="N56" s="721"/>
      <c r="O56" s="202"/>
      <c r="P56" s="202"/>
      <c r="Q56" s="202"/>
    </row>
    <row r="57" spans="2:17" ht="15.75" customHeight="1">
      <c r="B57" s="678"/>
      <c r="C57" s="722"/>
      <c r="D57" s="722"/>
      <c r="E57" s="722"/>
      <c r="F57" s="722"/>
      <c r="G57" s="722"/>
      <c r="H57" s="722"/>
      <c r="I57" s="722"/>
      <c r="J57" s="722"/>
      <c r="K57" s="722"/>
      <c r="L57" s="722"/>
      <c r="M57" s="722"/>
      <c r="N57" s="723"/>
      <c r="O57" s="209"/>
      <c r="P57" s="209"/>
      <c r="Q57" s="209"/>
    </row>
    <row r="58" spans="2:17" ht="15">
      <c r="B58" s="690"/>
      <c r="C58" s="691"/>
      <c r="D58" s="691"/>
      <c r="E58" s="691"/>
      <c r="F58" s="691"/>
      <c r="G58" s="691"/>
      <c r="H58" s="691"/>
      <c r="I58" s="691"/>
      <c r="J58" s="691"/>
      <c r="K58" s="691"/>
      <c r="L58" s="691"/>
      <c r="M58" s="691"/>
      <c r="N58" s="692"/>
      <c r="O58" s="209"/>
      <c r="P58" s="209"/>
      <c r="Q58" s="209"/>
    </row>
    <row r="59" spans="2:17" ht="15">
      <c r="B59" s="317"/>
      <c r="C59" s="317"/>
      <c r="D59" s="317"/>
      <c r="E59" s="317"/>
      <c r="F59" s="317"/>
      <c r="G59" s="317"/>
      <c r="H59" s="317"/>
      <c r="I59" s="317"/>
      <c r="J59" s="317"/>
      <c r="K59" s="317"/>
      <c r="L59" s="317"/>
      <c r="M59" s="317"/>
      <c r="N59" s="317"/>
      <c r="O59" s="318"/>
      <c r="P59" s="318"/>
      <c r="Q59" s="318"/>
    </row>
    <row r="60" spans="2:15" ht="15.75" customHeight="1" hidden="1">
      <c r="B60" s="341" t="s">
        <v>565</v>
      </c>
      <c r="D60" s="574"/>
      <c r="E60" s="574"/>
      <c r="F60" s="574"/>
      <c r="G60" s="574"/>
      <c r="H60" s="574"/>
      <c r="K60" s="14"/>
      <c r="M60" s="14"/>
      <c r="N60" s="14"/>
      <c r="O60" s="7"/>
    </row>
    <row r="61" spans="2:15" ht="15.75" customHeight="1" hidden="1">
      <c r="B61" s="8" t="s">
        <v>8</v>
      </c>
      <c r="C61" s="315"/>
      <c r="D61" s="315"/>
      <c r="E61" s="315"/>
      <c r="F61" s="315"/>
      <c r="G61" s="315"/>
      <c r="H61" s="315"/>
      <c r="K61" s="14"/>
      <c r="M61" s="14"/>
      <c r="N61" s="14"/>
      <c r="O61" s="7"/>
    </row>
    <row r="62" spans="2:15" ht="15.75" customHeight="1" hidden="1">
      <c r="B62" s="8" t="s">
        <v>9</v>
      </c>
      <c r="C62" s="315"/>
      <c r="D62" s="315"/>
      <c r="E62" s="315"/>
      <c r="F62" s="315"/>
      <c r="G62" s="315"/>
      <c r="H62" s="315"/>
      <c r="K62" s="14"/>
      <c r="M62" s="14"/>
      <c r="N62" s="14"/>
      <c r="O62" s="7"/>
    </row>
    <row r="63" spans="2:15" ht="15.75" customHeight="1" hidden="1">
      <c r="B63" s="8" t="s">
        <v>10</v>
      </c>
      <c r="C63" s="315"/>
      <c r="D63" s="315"/>
      <c r="E63" s="315"/>
      <c r="F63" s="315"/>
      <c r="G63" s="315"/>
      <c r="H63" s="315"/>
      <c r="K63" s="14"/>
      <c r="M63" s="14"/>
      <c r="N63" s="14"/>
      <c r="O63" s="7"/>
    </row>
    <row r="64" spans="2:15" ht="15.75" customHeight="1" hidden="1">
      <c r="B64" s="8" t="s">
        <v>11</v>
      </c>
      <c r="C64" s="315"/>
      <c r="D64" s="315"/>
      <c r="E64" s="315"/>
      <c r="F64" s="315"/>
      <c r="G64" s="315"/>
      <c r="H64" s="315"/>
      <c r="K64" s="14"/>
      <c r="M64" s="14"/>
      <c r="N64" s="14"/>
      <c r="O64" s="7"/>
    </row>
    <row r="65" spans="2:15" ht="15.75" customHeight="1" hidden="1">
      <c r="B65" s="8" t="s">
        <v>12</v>
      </c>
      <c r="C65" s="315"/>
      <c r="D65" s="315"/>
      <c r="E65" s="315"/>
      <c r="F65" s="315"/>
      <c r="G65" s="315"/>
      <c r="H65" s="315"/>
      <c r="K65" s="14"/>
      <c r="M65" s="14"/>
      <c r="N65" s="14"/>
      <c r="O65" s="7"/>
    </row>
    <row r="66" spans="2:15" ht="15.75" customHeight="1" hidden="1">
      <c r="B66" s="8" t="s">
        <v>13</v>
      </c>
      <c r="C66" s="315"/>
      <c r="D66" s="315"/>
      <c r="E66" s="315"/>
      <c r="F66" s="315"/>
      <c r="G66" s="315"/>
      <c r="H66" s="315"/>
      <c r="K66" s="14"/>
      <c r="M66" s="14"/>
      <c r="N66" s="14"/>
      <c r="O66" s="7"/>
    </row>
    <row r="67" spans="2:15" ht="15.75" customHeight="1" hidden="1">
      <c r="B67" s="8" t="s">
        <v>14</v>
      </c>
      <c r="C67" s="315"/>
      <c r="D67" s="315"/>
      <c r="E67" s="315"/>
      <c r="F67" s="315"/>
      <c r="G67" s="315"/>
      <c r="H67" s="315"/>
      <c r="K67" s="14"/>
      <c r="M67" s="14"/>
      <c r="N67" s="14"/>
      <c r="O67" s="7"/>
    </row>
    <row r="68" spans="2:15" ht="15.75" customHeight="1" hidden="1">
      <c r="B68" s="8" t="s">
        <v>15</v>
      </c>
      <c r="C68" s="315"/>
      <c r="D68" s="315"/>
      <c r="E68" s="315"/>
      <c r="F68" s="315"/>
      <c r="G68" s="315"/>
      <c r="H68" s="315"/>
      <c r="K68" s="14"/>
      <c r="M68" s="14"/>
      <c r="N68" s="14"/>
      <c r="O68" s="7"/>
    </row>
    <row r="69" spans="2:15" ht="15.75" customHeight="1" hidden="1">
      <c r="B69" s="8" t="s">
        <v>16</v>
      </c>
      <c r="C69" s="315"/>
      <c r="D69" s="315"/>
      <c r="E69" s="315"/>
      <c r="F69" s="315"/>
      <c r="G69" s="315"/>
      <c r="H69" s="315"/>
      <c r="K69" s="14"/>
      <c r="M69" s="14"/>
      <c r="N69" s="14"/>
      <c r="O69" s="7"/>
    </row>
    <row r="70" spans="2:15" ht="15.75" customHeight="1" hidden="1">
      <c r="B70" s="8" t="s">
        <v>17</v>
      </c>
      <c r="C70" s="315"/>
      <c r="D70" s="315"/>
      <c r="E70" s="315"/>
      <c r="F70" s="315"/>
      <c r="G70" s="315"/>
      <c r="H70" s="315"/>
      <c r="K70" s="14"/>
      <c r="M70" s="14"/>
      <c r="N70" s="14"/>
      <c r="O70" s="7"/>
    </row>
    <row r="71" spans="2:15" ht="15.75" customHeight="1" hidden="1">
      <c r="B71" s="8" t="s">
        <v>18</v>
      </c>
      <c r="C71" s="315"/>
      <c r="D71" s="315"/>
      <c r="E71" s="315"/>
      <c r="F71" s="315"/>
      <c r="G71" s="315"/>
      <c r="H71" s="315"/>
      <c r="K71" s="14"/>
      <c r="M71" s="14"/>
      <c r="N71" s="14"/>
      <c r="O71" s="7"/>
    </row>
    <row r="72" spans="2:15" ht="15.75" customHeight="1" hidden="1">
      <c r="B72" s="8" t="s">
        <v>19</v>
      </c>
      <c r="C72" s="315"/>
      <c r="D72" s="315"/>
      <c r="E72" s="315"/>
      <c r="F72" s="315"/>
      <c r="G72" s="315"/>
      <c r="H72" s="315"/>
      <c r="K72" s="14"/>
      <c r="M72" s="14"/>
      <c r="N72" s="14"/>
      <c r="O72" s="7"/>
    </row>
    <row r="73" spans="2:15" ht="15.75" customHeight="1" hidden="1">
      <c r="B73" s="8" t="s">
        <v>20</v>
      </c>
      <c r="C73" s="315"/>
      <c r="D73" s="315"/>
      <c r="E73" s="315"/>
      <c r="F73" s="315"/>
      <c r="G73" s="315"/>
      <c r="H73" s="315"/>
      <c r="K73" s="14"/>
      <c r="M73" s="14"/>
      <c r="N73" s="14"/>
      <c r="O73" s="7"/>
    </row>
    <row r="74" spans="2:15" ht="15.75" customHeight="1" hidden="1">
      <c r="B74" s="8" t="s">
        <v>21</v>
      </c>
      <c r="C74" s="315"/>
      <c r="D74" s="315"/>
      <c r="E74" s="315"/>
      <c r="F74" s="315"/>
      <c r="G74" s="315"/>
      <c r="H74" s="315"/>
      <c r="K74" s="14"/>
      <c r="M74" s="14"/>
      <c r="N74" s="14"/>
      <c r="O74" s="7"/>
    </row>
    <row r="75" spans="2:15" ht="15.75" customHeight="1" hidden="1">
      <c r="B75" s="8" t="s">
        <v>22</v>
      </c>
      <c r="C75" s="315"/>
      <c r="D75" s="315"/>
      <c r="E75" s="315"/>
      <c r="F75" s="315"/>
      <c r="G75" s="315"/>
      <c r="H75" s="315"/>
      <c r="K75" s="14"/>
      <c r="M75" s="14"/>
      <c r="N75" s="14"/>
      <c r="O75" s="7"/>
    </row>
    <row r="76" spans="2:15" ht="15.75" customHeight="1" hidden="1">
      <c r="B76" s="8" t="s">
        <v>23</v>
      </c>
      <c r="C76" s="315"/>
      <c r="D76" s="315"/>
      <c r="E76" s="315"/>
      <c r="F76" s="315"/>
      <c r="G76" s="315"/>
      <c r="H76" s="315"/>
      <c r="K76" s="14"/>
      <c r="M76" s="14"/>
      <c r="N76" s="14"/>
      <c r="O76" s="7"/>
    </row>
    <row r="77" spans="2:15" ht="15.75" customHeight="1" hidden="1">
      <c r="B77" s="8" t="s">
        <v>24</v>
      </c>
      <c r="C77" s="315"/>
      <c r="D77" s="315"/>
      <c r="E77" s="315"/>
      <c r="F77" s="315"/>
      <c r="G77" s="315"/>
      <c r="H77" s="315"/>
      <c r="K77" s="14"/>
      <c r="M77" s="14"/>
      <c r="N77" s="14"/>
      <c r="O77" s="7"/>
    </row>
    <row r="78" spans="2:15" ht="15.75" customHeight="1" hidden="1">
      <c r="B78" s="8" t="s">
        <v>25</v>
      </c>
      <c r="C78" s="315"/>
      <c r="D78" s="315"/>
      <c r="E78" s="315"/>
      <c r="F78" s="315"/>
      <c r="G78" s="315"/>
      <c r="H78" s="315"/>
      <c r="K78" s="14"/>
      <c r="M78" s="14"/>
      <c r="N78" s="14"/>
      <c r="O78" s="7"/>
    </row>
    <row r="79" spans="2:15" ht="15.75" customHeight="1" hidden="1">
      <c r="B79" s="8" t="s">
        <v>26</v>
      </c>
      <c r="C79" s="315"/>
      <c r="D79" s="315"/>
      <c r="E79" s="315"/>
      <c r="F79" s="315"/>
      <c r="G79" s="315"/>
      <c r="H79" s="315"/>
      <c r="K79" s="14"/>
      <c r="M79" s="14"/>
      <c r="N79" s="14"/>
      <c r="O79" s="7"/>
    </row>
    <row r="80" spans="2:15" ht="15.75" customHeight="1" hidden="1">
      <c r="B80" s="8" t="s">
        <v>564</v>
      </c>
      <c r="C80" s="315"/>
      <c r="D80" s="315"/>
      <c r="E80" s="315"/>
      <c r="F80" s="315"/>
      <c r="G80" s="315"/>
      <c r="H80" s="315"/>
      <c r="K80" s="14"/>
      <c r="M80" s="14"/>
      <c r="N80" s="14"/>
      <c r="O80" s="7"/>
    </row>
    <row r="81" spans="2:15" ht="15.75" customHeight="1" hidden="1">
      <c r="B81" s="8" t="s">
        <v>568</v>
      </c>
      <c r="C81" s="315"/>
      <c r="D81" s="315"/>
      <c r="E81" s="315"/>
      <c r="F81" s="315"/>
      <c r="G81" s="315"/>
      <c r="H81" s="315"/>
      <c r="K81" s="14"/>
      <c r="M81" s="14"/>
      <c r="N81" s="14"/>
      <c r="O81" s="7"/>
    </row>
    <row r="82" spans="2:15" ht="15.75" customHeight="1" hidden="1">
      <c r="B82" s="8" t="s">
        <v>27</v>
      </c>
      <c r="C82" s="315"/>
      <c r="D82" s="315"/>
      <c r="E82" s="315"/>
      <c r="F82" s="315"/>
      <c r="G82" s="315"/>
      <c r="H82" s="315"/>
      <c r="K82" s="14"/>
      <c r="M82" s="14"/>
      <c r="N82" s="14"/>
      <c r="O82" s="7"/>
    </row>
    <row r="83" spans="2:15" ht="15.75" customHeight="1" hidden="1">
      <c r="B83" s="34" t="s">
        <v>28</v>
      </c>
      <c r="C83" s="315"/>
      <c r="D83" s="315"/>
      <c r="E83" s="315"/>
      <c r="F83" s="315"/>
      <c r="G83" s="315"/>
      <c r="H83" s="315"/>
      <c r="K83" s="14"/>
      <c r="M83" s="14"/>
      <c r="N83" s="14"/>
      <c r="O83" s="7"/>
    </row>
    <row r="84" spans="2:15" ht="15.75" customHeight="1" hidden="1">
      <c r="B84" s="8" t="s">
        <v>29</v>
      </c>
      <c r="C84" s="315"/>
      <c r="D84" s="315"/>
      <c r="E84" s="315"/>
      <c r="F84" s="315"/>
      <c r="G84" s="315"/>
      <c r="H84" s="315"/>
      <c r="K84" s="14"/>
      <c r="M84" s="14"/>
      <c r="N84" s="14"/>
      <c r="O84" s="7"/>
    </row>
    <row r="85" spans="2:15" ht="15.75" customHeight="1" hidden="1">
      <c r="B85" s="8" t="s">
        <v>30</v>
      </c>
      <c r="C85" s="315"/>
      <c r="D85" s="315"/>
      <c r="E85" s="315"/>
      <c r="F85" s="315"/>
      <c r="G85" s="315"/>
      <c r="H85" s="315"/>
      <c r="K85" s="14"/>
      <c r="M85" s="14"/>
      <c r="N85" s="14"/>
      <c r="O85" s="7"/>
    </row>
    <row r="86" spans="2:15" ht="15.75" customHeight="1" hidden="1">
      <c r="B86" s="8" t="s">
        <v>31</v>
      </c>
      <c r="C86" s="315"/>
      <c r="D86" s="315"/>
      <c r="E86" s="315"/>
      <c r="F86" s="315"/>
      <c r="G86" s="315"/>
      <c r="H86" s="315"/>
      <c r="K86" s="14"/>
      <c r="M86" s="14"/>
      <c r="N86" s="14"/>
      <c r="O86" s="7"/>
    </row>
    <row r="87" spans="2:15" ht="15.75" customHeight="1" hidden="1">
      <c r="B87" s="8" t="s">
        <v>32</v>
      </c>
      <c r="C87" s="315"/>
      <c r="D87" s="315"/>
      <c r="E87" s="315"/>
      <c r="F87" s="315"/>
      <c r="G87" s="315"/>
      <c r="H87" s="315"/>
      <c r="K87" s="14"/>
      <c r="M87" s="14"/>
      <c r="N87" s="14"/>
      <c r="O87" s="7"/>
    </row>
    <row r="88" spans="2:8" ht="15.75" customHeight="1" hidden="1">
      <c r="B88" s="8" t="s">
        <v>33</v>
      </c>
      <c r="C88" s="315"/>
      <c r="D88" s="315"/>
      <c r="E88" s="315"/>
      <c r="F88" s="315"/>
      <c r="G88" s="315"/>
      <c r="H88" s="315"/>
    </row>
    <row r="89" spans="2:8" ht="15.75" customHeight="1" hidden="1">
      <c r="B89" s="8" t="s">
        <v>34</v>
      </c>
      <c r="C89" s="315"/>
      <c r="D89" s="315"/>
      <c r="E89" s="315"/>
      <c r="F89" s="315"/>
      <c r="G89" s="315"/>
      <c r="H89" s="315"/>
    </row>
    <row r="90" spans="2:8" ht="15.75" customHeight="1" hidden="1">
      <c r="B90" s="8" t="s">
        <v>35</v>
      </c>
      <c r="C90" s="315"/>
      <c r="D90" s="315"/>
      <c r="E90" s="315"/>
      <c r="F90" s="315"/>
      <c r="G90" s="315"/>
      <c r="H90" s="315"/>
    </row>
    <row r="91" spans="2:8" ht="15.75" customHeight="1" hidden="1">
      <c r="B91" s="8" t="s">
        <v>36</v>
      </c>
      <c r="C91" s="315"/>
      <c r="D91" s="315"/>
      <c r="E91" s="315"/>
      <c r="F91" s="315"/>
      <c r="G91" s="315"/>
      <c r="H91" s="315"/>
    </row>
    <row r="92" spans="4:8" ht="15" customHeight="1" hidden="1">
      <c r="D92" s="574"/>
      <c r="E92" s="574"/>
      <c r="F92" s="574"/>
      <c r="G92" s="574"/>
      <c r="H92" s="574"/>
    </row>
    <row r="93" spans="2:8" ht="15" customHeight="1" hidden="1">
      <c r="B93" s="604" t="s">
        <v>566</v>
      </c>
      <c r="C93" s="604"/>
      <c r="D93" s="604"/>
      <c r="E93" s="604"/>
      <c r="F93" s="604"/>
      <c r="G93" s="604"/>
      <c r="H93" s="604"/>
    </row>
    <row r="94" spans="2:8" ht="15" customHeight="1" hidden="1">
      <c r="B94" s="342" t="s">
        <v>570</v>
      </c>
      <c r="C94" s="315"/>
      <c r="D94" s="315"/>
      <c r="E94" s="315"/>
      <c r="F94" s="315"/>
      <c r="G94" s="315"/>
      <c r="H94" s="315"/>
    </row>
    <row r="95" spans="2:8" ht="15" customHeight="1" hidden="1">
      <c r="B95" s="342" t="s">
        <v>567</v>
      </c>
      <c r="C95" s="315"/>
      <c r="D95" s="315"/>
      <c r="E95" s="315"/>
      <c r="F95" s="315"/>
      <c r="G95" s="315"/>
      <c r="H95" s="315"/>
    </row>
    <row r="96" spans="2:8" ht="15" customHeight="1" hidden="1">
      <c r="B96" s="342" t="s">
        <v>572</v>
      </c>
      <c r="C96" s="315"/>
      <c r="D96" s="315"/>
      <c r="E96" s="315"/>
      <c r="F96" s="315"/>
      <c r="G96" s="315"/>
      <c r="H96" s="315"/>
    </row>
    <row r="97" spans="2:8" ht="15" customHeight="1" hidden="1">
      <c r="B97" s="342" t="s">
        <v>573</v>
      </c>
      <c r="C97" s="315"/>
      <c r="D97" s="315"/>
      <c r="E97" s="315"/>
      <c r="F97" s="315"/>
      <c r="G97" s="315"/>
      <c r="H97" s="315"/>
    </row>
    <row r="98" spans="2:8" ht="15" customHeight="1" hidden="1">
      <c r="B98" s="342" t="s">
        <v>574</v>
      </c>
      <c r="C98" s="315"/>
      <c r="D98" s="315"/>
      <c r="E98" s="315"/>
      <c r="F98" s="315"/>
      <c r="G98" s="315"/>
      <c r="H98" s="315"/>
    </row>
    <row r="99" spans="2:8" ht="15" customHeight="1" hidden="1">
      <c r="B99" s="342" t="s">
        <v>576</v>
      </c>
      <c r="C99" s="315"/>
      <c r="D99" s="315"/>
      <c r="E99" s="315"/>
      <c r="F99" s="315"/>
      <c r="G99" s="315"/>
      <c r="H99" s="315"/>
    </row>
    <row r="100" spans="2:8" ht="15" customHeight="1" hidden="1">
      <c r="B100" s="342" t="s">
        <v>577</v>
      </c>
      <c r="C100" s="315"/>
      <c r="D100" s="315"/>
      <c r="E100" s="315"/>
      <c r="F100" s="315"/>
      <c r="G100" s="315"/>
      <c r="H100" s="315"/>
    </row>
    <row r="101" spans="2:8" ht="15" customHeight="1" hidden="1">
      <c r="B101" s="342" t="s">
        <v>569</v>
      </c>
      <c r="C101" s="315"/>
      <c r="D101" s="315"/>
      <c r="E101" s="315"/>
      <c r="F101" s="315"/>
      <c r="G101" s="315"/>
      <c r="H101" s="315"/>
    </row>
    <row r="102" spans="2:8" ht="15" customHeight="1" hidden="1">
      <c r="B102" s="342" t="s">
        <v>578</v>
      </c>
      <c r="C102" s="315"/>
      <c r="D102" s="315"/>
      <c r="E102" s="315"/>
      <c r="F102" s="315"/>
      <c r="G102" s="315"/>
      <c r="H102" s="315"/>
    </row>
    <row r="103" spans="2:8" ht="15" customHeight="1" hidden="1">
      <c r="B103" s="342" t="s">
        <v>579</v>
      </c>
      <c r="C103" s="315"/>
      <c r="D103" s="315"/>
      <c r="E103" s="315"/>
      <c r="F103" s="315"/>
      <c r="G103" s="315"/>
      <c r="H103" s="315"/>
    </row>
    <row r="104" spans="4:8" ht="15">
      <c r="D104" s="574"/>
      <c r="E104" s="574"/>
      <c r="F104" s="574"/>
      <c r="G104" s="574"/>
      <c r="H104" s="574"/>
    </row>
    <row r="105" spans="4:8" ht="15">
      <c r="D105" s="574"/>
      <c r="E105" s="574"/>
      <c r="F105" s="574"/>
      <c r="G105" s="574"/>
      <c r="H105" s="574"/>
    </row>
    <row r="106" spans="4:8" ht="15">
      <c r="D106" s="574"/>
      <c r="E106" s="574"/>
      <c r="F106" s="574"/>
      <c r="G106" s="574"/>
      <c r="H106" s="574"/>
    </row>
    <row r="107" spans="4:8" ht="15">
      <c r="D107" s="574"/>
      <c r="E107" s="574"/>
      <c r="F107" s="574"/>
      <c r="G107" s="574"/>
      <c r="H107" s="574"/>
    </row>
    <row r="108" spans="4:8" ht="15">
      <c r="D108" s="574"/>
      <c r="E108" s="574"/>
      <c r="F108" s="574"/>
      <c r="G108" s="574"/>
      <c r="H108" s="574"/>
    </row>
    <row r="109" spans="4:8" ht="15">
      <c r="D109" s="574"/>
      <c r="E109" s="574"/>
      <c r="F109" s="574"/>
      <c r="G109" s="574"/>
      <c r="H109" s="574"/>
    </row>
    <row r="110" spans="4:8" ht="15">
      <c r="D110" s="574"/>
      <c r="E110" s="574"/>
      <c r="F110" s="574"/>
      <c r="G110" s="574"/>
      <c r="H110" s="574"/>
    </row>
    <row r="111" spans="4:8" ht="15">
      <c r="D111" s="574"/>
      <c r="E111" s="574"/>
      <c r="F111" s="574"/>
      <c r="G111" s="574"/>
      <c r="H111" s="574"/>
    </row>
    <row r="112" spans="4:8" ht="15">
      <c r="D112" s="574"/>
      <c r="E112" s="574"/>
      <c r="F112" s="574"/>
      <c r="G112" s="574"/>
      <c r="H112" s="574"/>
    </row>
    <row r="113" spans="4:8" ht="15">
      <c r="D113" s="574"/>
      <c r="E113" s="574"/>
      <c r="F113" s="574"/>
      <c r="G113" s="574"/>
      <c r="H113" s="574"/>
    </row>
    <row r="114" spans="4:8" ht="15">
      <c r="D114" s="574"/>
      <c r="E114" s="574"/>
      <c r="F114" s="574"/>
      <c r="G114" s="574"/>
      <c r="H114" s="574"/>
    </row>
    <row r="115" spans="4:8" ht="15">
      <c r="D115" s="574"/>
      <c r="E115" s="574"/>
      <c r="F115" s="574"/>
      <c r="G115" s="574"/>
      <c r="H115" s="574"/>
    </row>
    <row r="116" spans="4:8" ht="15">
      <c r="D116" s="574"/>
      <c r="E116" s="574"/>
      <c r="F116" s="574"/>
      <c r="G116" s="574"/>
      <c r="H116" s="574"/>
    </row>
    <row r="117" spans="4:8" ht="15">
      <c r="D117" s="574"/>
      <c r="E117" s="574"/>
      <c r="F117" s="574"/>
      <c r="G117" s="574"/>
      <c r="H117" s="574"/>
    </row>
    <row r="118" spans="4:8" ht="15">
      <c r="D118" s="574"/>
      <c r="E118" s="574"/>
      <c r="F118" s="574"/>
      <c r="G118" s="574"/>
      <c r="H118" s="574"/>
    </row>
    <row r="119" spans="4:8" ht="15">
      <c r="D119" s="574"/>
      <c r="E119" s="574"/>
      <c r="F119" s="574"/>
      <c r="G119" s="574"/>
      <c r="H119" s="574"/>
    </row>
    <row r="120" spans="4:8" ht="15">
      <c r="D120" s="574"/>
      <c r="E120" s="574"/>
      <c r="F120" s="574"/>
      <c r="G120" s="574"/>
      <c r="H120" s="574"/>
    </row>
    <row r="121" spans="4:8" ht="15">
      <c r="D121" s="574"/>
      <c r="E121" s="574"/>
      <c r="F121" s="574"/>
      <c r="G121" s="574"/>
      <c r="H121" s="574"/>
    </row>
    <row r="122" spans="4:8" ht="15">
      <c r="D122" s="574"/>
      <c r="E122" s="574"/>
      <c r="F122" s="574"/>
      <c r="G122" s="574"/>
      <c r="H122" s="574"/>
    </row>
    <row r="123" spans="4:8" ht="15">
      <c r="D123" s="574"/>
      <c r="E123" s="574"/>
      <c r="F123" s="574"/>
      <c r="G123" s="574"/>
      <c r="H123" s="574"/>
    </row>
    <row r="124" spans="4:8" ht="15">
      <c r="D124" s="574"/>
      <c r="E124" s="574"/>
      <c r="F124" s="574"/>
      <c r="G124" s="574"/>
      <c r="H124" s="574"/>
    </row>
  </sheetData>
  <sheetProtection sheet="1" selectLockedCells="1"/>
  <mergeCells count="88">
    <mergeCell ref="B1:N1"/>
    <mergeCell ref="D124:H124"/>
    <mergeCell ref="D115:H115"/>
    <mergeCell ref="D116:H116"/>
    <mergeCell ref="D117:H117"/>
    <mergeCell ref="D118:H118"/>
    <mergeCell ref="D119:H119"/>
    <mergeCell ref="D120:H120"/>
    <mergeCell ref="D104:H104"/>
    <mergeCell ref="C30:H30"/>
    <mergeCell ref="I30:N30"/>
    <mergeCell ref="C31:H31"/>
    <mergeCell ref="I31:N31"/>
    <mergeCell ref="C41:H41"/>
    <mergeCell ref="I41:N41"/>
    <mergeCell ref="I33:N33"/>
    <mergeCell ref="C34:H34"/>
    <mergeCell ref="I34:N34"/>
    <mergeCell ref="C35:H35"/>
    <mergeCell ref="I35:N35"/>
    <mergeCell ref="C36:H36"/>
    <mergeCell ref="I36:N36"/>
    <mergeCell ref="C37:H37"/>
    <mergeCell ref="I37:N37"/>
    <mergeCell ref="C38:H38"/>
    <mergeCell ref="I38:N38"/>
    <mergeCell ref="C39:H39"/>
    <mergeCell ref="I39:N39"/>
    <mergeCell ref="C40:H40"/>
    <mergeCell ref="I40:N40"/>
    <mergeCell ref="C33:H33"/>
    <mergeCell ref="B2:N2"/>
    <mergeCell ref="B5:I5"/>
    <mergeCell ref="J5:N5"/>
    <mergeCell ref="C7:G7"/>
    <mergeCell ref="K7:N7"/>
    <mergeCell ref="C28:H28"/>
    <mergeCell ref="I28:N28"/>
    <mergeCell ref="C29:H29"/>
    <mergeCell ref="I29:N29"/>
    <mergeCell ref="B13:N13"/>
    <mergeCell ref="B9:N9"/>
    <mergeCell ref="B10:N10"/>
    <mergeCell ref="B12:N12"/>
    <mergeCell ref="B27:N27"/>
    <mergeCell ref="B3:N3"/>
    <mergeCell ref="B15:N15"/>
    <mergeCell ref="B16:I16"/>
    <mergeCell ref="J16:N17"/>
    <mergeCell ref="B17:I17"/>
    <mergeCell ref="B18:I18"/>
    <mergeCell ref="J18:N25"/>
    <mergeCell ref="B19:I19"/>
    <mergeCell ref="B20:I20"/>
    <mergeCell ref="B21:I21"/>
    <mergeCell ref="B22:I22"/>
    <mergeCell ref="B23:I23"/>
    <mergeCell ref="B24:I24"/>
    <mergeCell ref="B25:I25"/>
    <mergeCell ref="D122:H122"/>
    <mergeCell ref="I42:N42"/>
    <mergeCell ref="B45:N45"/>
    <mergeCell ref="B48:N54"/>
    <mergeCell ref="D60:H60"/>
    <mergeCell ref="B56:N56"/>
    <mergeCell ref="B57:N58"/>
    <mergeCell ref="C43:H43"/>
    <mergeCell ref="I43:N43"/>
    <mergeCell ref="C44:H44"/>
    <mergeCell ref="I44:N44"/>
    <mergeCell ref="C42:H42"/>
    <mergeCell ref="B47:N47"/>
    <mergeCell ref="C32:H32"/>
    <mergeCell ref="I32:N32"/>
    <mergeCell ref="D123:H123"/>
    <mergeCell ref="D106:H106"/>
    <mergeCell ref="D107:H107"/>
    <mergeCell ref="D108:H108"/>
    <mergeCell ref="D109:H109"/>
    <mergeCell ref="D110:H110"/>
    <mergeCell ref="D111:H111"/>
    <mergeCell ref="D112:H112"/>
    <mergeCell ref="D113:H113"/>
    <mergeCell ref="D114:H114"/>
    <mergeCell ref="D92:H92"/>
    <mergeCell ref="B93:H93"/>
    <mergeCell ref="D105:H105"/>
    <mergeCell ref="D121:H121"/>
  </mergeCells>
  <dataValidations count="2">
    <dataValidation type="list" allowBlank="1" showInputMessage="1" showErrorMessage="1" sqref="C29:H44">
      <formula1>$B$61:$B$91</formula1>
    </dataValidation>
    <dataValidation type="list" allowBlank="1" showInputMessage="1" showErrorMessage="1" sqref="B16:I25">
      <formula1>$B$94:$B$103</formula1>
    </dataValidation>
  </dataValidations>
  <printOptions/>
  <pageMargins left="0.5961458333333334" right="0.25" top="0.75" bottom="0.75" header="0.3" footer="0.3"/>
  <pageSetup horizontalDpi="600" verticalDpi="600" orientation="landscape" scale="97" r:id="rId1"/>
  <headerFooter>
    <oddHeader>&amp;LFOR OFFICAL USE 
as of February 17, 2021</oddHeader>
    <oddFooter>&amp;LTime-Limited Family Reunification Services&amp;CFY 2022 PSSF Renewal Application &amp;RPage &amp;P of &amp;N</oddFooter>
  </headerFooter>
</worksheet>
</file>

<file path=xl/worksheets/sheet6.xml><?xml version="1.0" encoding="utf-8"?>
<worksheet xmlns="http://schemas.openxmlformats.org/spreadsheetml/2006/main" xmlns:r="http://schemas.openxmlformats.org/officeDocument/2006/relationships">
  <sheetPr>
    <tabColor theme="2" tint="-0.09996999800205231"/>
  </sheetPr>
  <dimension ref="A1:O131"/>
  <sheetViews>
    <sheetView showGridLines="0" showRowColHeaders="0" zoomScalePageLayoutView="0" workbookViewId="0" topLeftCell="A50">
      <selection activeCell="J6" sqref="J6:N6"/>
    </sheetView>
  </sheetViews>
  <sheetFormatPr defaultColWidth="9.140625" defaultRowHeight="15"/>
  <cols>
    <col min="1" max="1" width="2.28125" style="9" customWidth="1"/>
    <col min="2" max="2" width="8.7109375" style="9" customWidth="1"/>
    <col min="3" max="3" width="7.28125" style="9" customWidth="1"/>
    <col min="4" max="4" width="2.140625" style="9" customWidth="1"/>
    <col min="5" max="5" width="10.7109375" style="9" customWidth="1"/>
    <col min="6" max="6" width="2.57421875" style="9" customWidth="1"/>
    <col min="7" max="7" width="9.140625" style="9" customWidth="1"/>
    <col min="8" max="8" width="8.7109375" style="9" customWidth="1"/>
    <col min="9" max="9" width="25.421875" style="9" customWidth="1"/>
    <col min="10" max="10" width="10.00390625" style="9" customWidth="1"/>
    <col min="11" max="11" width="9.140625" style="9" customWidth="1"/>
    <col min="12" max="12" width="1.7109375" style="9" customWidth="1"/>
    <col min="13" max="13" width="11.8515625" style="9" customWidth="1"/>
    <col min="14" max="14" width="13.421875" style="9" customWidth="1"/>
    <col min="15" max="15" width="1.7109375" style="9" customWidth="1"/>
    <col min="16" max="16384" width="9.140625" style="9" customWidth="1"/>
  </cols>
  <sheetData>
    <row r="1" spans="2:14" ht="21.75" customHeight="1">
      <c r="B1" s="771" t="s">
        <v>215</v>
      </c>
      <c r="C1" s="772"/>
      <c r="D1" s="772"/>
      <c r="E1" s="772"/>
      <c r="F1" s="772"/>
      <c r="G1" s="772"/>
      <c r="H1" s="772"/>
      <c r="I1" s="772"/>
      <c r="J1" s="772"/>
      <c r="K1" s="772"/>
      <c r="L1" s="772"/>
      <c r="M1" s="772"/>
      <c r="N1" s="773"/>
    </row>
    <row r="2" spans="2:14" ht="36.75" customHeight="1">
      <c r="B2" s="774" t="s">
        <v>597</v>
      </c>
      <c r="C2" s="775"/>
      <c r="D2" s="775"/>
      <c r="E2" s="775"/>
      <c r="F2" s="775"/>
      <c r="G2" s="775"/>
      <c r="H2" s="775"/>
      <c r="I2" s="775"/>
      <c r="J2" s="775"/>
      <c r="K2" s="775"/>
      <c r="L2" s="775"/>
      <c r="M2" s="775"/>
      <c r="N2" s="776"/>
    </row>
    <row r="3" spans="2:14" ht="47.25" customHeight="1">
      <c r="B3" s="765" t="s">
        <v>642</v>
      </c>
      <c r="C3" s="766"/>
      <c r="D3" s="766"/>
      <c r="E3" s="766"/>
      <c r="F3" s="766"/>
      <c r="G3" s="766"/>
      <c r="H3" s="766"/>
      <c r="I3" s="766"/>
      <c r="J3" s="766"/>
      <c r="K3" s="766"/>
      <c r="L3" s="766"/>
      <c r="M3" s="766"/>
      <c r="N3" s="767"/>
    </row>
    <row r="4" spans="1:14" ht="33" customHeight="1">
      <c r="A4" s="14"/>
      <c r="B4" s="780" t="s">
        <v>660</v>
      </c>
      <c r="C4" s="781"/>
      <c r="D4" s="781"/>
      <c r="E4" s="781"/>
      <c r="F4" s="781"/>
      <c r="G4" s="781"/>
      <c r="H4" s="781"/>
      <c r="I4" s="781"/>
      <c r="J4" s="781"/>
      <c r="K4" s="781"/>
      <c r="L4" s="781"/>
      <c r="M4" s="781"/>
      <c r="N4" s="782"/>
    </row>
    <row r="5" spans="1:14" ht="9" customHeight="1">
      <c r="A5" s="14"/>
      <c r="B5" s="453"/>
      <c r="C5" s="400"/>
      <c r="D5" s="400"/>
      <c r="E5" s="400"/>
      <c r="F5" s="400"/>
      <c r="G5" s="400"/>
      <c r="H5" s="400"/>
      <c r="I5" s="400"/>
      <c r="J5" s="407"/>
      <c r="K5" s="407"/>
      <c r="L5" s="407"/>
      <c r="M5" s="407"/>
      <c r="N5" s="408"/>
    </row>
    <row r="6" spans="2:14" ht="44.25" customHeight="1">
      <c r="B6" s="635" t="s">
        <v>45</v>
      </c>
      <c r="C6" s="636"/>
      <c r="D6" s="636"/>
      <c r="E6" s="636"/>
      <c r="F6" s="636"/>
      <c r="G6" s="636"/>
      <c r="H6" s="636"/>
      <c r="I6" s="636"/>
      <c r="J6" s="777"/>
      <c r="K6" s="778"/>
      <c r="L6" s="778"/>
      <c r="M6" s="778"/>
      <c r="N6" s="779"/>
    </row>
    <row r="7" spans="2:14" ht="6" customHeight="1">
      <c r="B7" s="412"/>
      <c r="C7" s="401"/>
      <c r="D7" s="401"/>
      <c r="E7" s="401"/>
      <c r="F7" s="401"/>
      <c r="G7" s="401"/>
      <c r="H7" s="401"/>
      <c r="I7" s="401"/>
      <c r="J7" s="36"/>
      <c r="K7" s="123"/>
      <c r="L7" s="123"/>
      <c r="M7" s="123"/>
      <c r="N7" s="416"/>
    </row>
    <row r="8" spans="2:14" ht="29.25" customHeight="1">
      <c r="B8" s="413" t="s">
        <v>91</v>
      </c>
      <c r="C8" s="561"/>
      <c r="D8" s="639"/>
      <c r="E8" s="639"/>
      <c r="F8" s="639"/>
      <c r="G8" s="640"/>
      <c r="H8" s="414" t="s">
        <v>44</v>
      </c>
      <c r="I8" s="405"/>
      <c r="J8" s="37" t="s">
        <v>40</v>
      </c>
      <c r="K8" s="641"/>
      <c r="L8" s="639"/>
      <c r="M8" s="639"/>
      <c r="N8" s="640"/>
    </row>
    <row r="9" spans="2:15" ht="9" customHeight="1">
      <c r="B9" s="418"/>
      <c r="C9" s="454"/>
      <c r="D9" s="455"/>
      <c r="E9" s="455"/>
      <c r="F9" s="455"/>
      <c r="G9" s="455"/>
      <c r="H9" s="455"/>
      <c r="I9" s="456"/>
      <c r="J9" s="457"/>
      <c r="K9" s="457"/>
      <c r="L9" s="457"/>
      <c r="M9" s="457"/>
      <c r="N9" s="458"/>
      <c r="O9" s="15"/>
    </row>
    <row r="10" spans="2:14" ht="15.75" customHeight="1">
      <c r="B10" s="709" t="s">
        <v>661</v>
      </c>
      <c r="C10" s="710"/>
      <c r="D10" s="710"/>
      <c r="E10" s="710"/>
      <c r="F10" s="710"/>
      <c r="G10" s="710"/>
      <c r="H10" s="710"/>
      <c r="I10" s="710"/>
      <c r="J10" s="710"/>
      <c r="K10" s="710"/>
      <c r="L10" s="710"/>
      <c r="M10" s="710"/>
      <c r="N10" s="711"/>
    </row>
    <row r="11" spans="2:14" ht="30.75" customHeight="1">
      <c r="B11" s="712" t="s">
        <v>541</v>
      </c>
      <c r="C11" s="713"/>
      <c r="D11" s="713"/>
      <c r="E11" s="713"/>
      <c r="F11" s="713"/>
      <c r="G11" s="713"/>
      <c r="H11" s="713"/>
      <c r="I11" s="713"/>
      <c r="J11" s="713"/>
      <c r="K11" s="713"/>
      <c r="L11" s="713"/>
      <c r="M11" s="713"/>
      <c r="N11" s="714"/>
    </row>
    <row r="12" spans="2:14" ht="9" customHeight="1">
      <c r="B12" s="432"/>
      <c r="C12" s="402"/>
      <c r="D12" s="402"/>
      <c r="E12" s="402"/>
      <c r="F12" s="402"/>
      <c r="G12" s="402"/>
      <c r="H12" s="402"/>
      <c r="I12" s="402"/>
      <c r="J12" s="402"/>
      <c r="K12" s="402"/>
      <c r="L12" s="402"/>
      <c r="M12" s="402"/>
      <c r="N12" s="433"/>
    </row>
    <row r="13" spans="2:14" ht="51.75" customHeight="1">
      <c r="B13" s="615" t="s">
        <v>662</v>
      </c>
      <c r="C13" s="647"/>
      <c r="D13" s="647"/>
      <c r="E13" s="647"/>
      <c r="F13" s="647"/>
      <c r="G13" s="647"/>
      <c r="H13" s="656"/>
      <c r="I13" s="656"/>
      <c r="J13" s="656"/>
      <c r="K13" s="656"/>
      <c r="L13" s="656"/>
      <c r="M13" s="656"/>
      <c r="N13" s="657"/>
    </row>
    <row r="14" spans="2:14" ht="15">
      <c r="B14" s="623"/>
      <c r="C14" s="596"/>
      <c r="D14" s="596"/>
      <c r="E14" s="596"/>
      <c r="F14" s="596"/>
      <c r="G14" s="596"/>
      <c r="H14" s="596"/>
      <c r="I14" s="596"/>
      <c r="J14" s="596"/>
      <c r="K14" s="596"/>
      <c r="L14" s="596"/>
      <c r="M14" s="596"/>
      <c r="N14" s="672"/>
    </row>
    <row r="15" spans="2:14" ht="15">
      <c r="B15" s="618"/>
      <c r="C15" s="673"/>
      <c r="D15" s="673"/>
      <c r="E15" s="673"/>
      <c r="F15" s="673"/>
      <c r="G15" s="673"/>
      <c r="H15" s="673"/>
      <c r="I15" s="673"/>
      <c r="J15" s="673"/>
      <c r="K15" s="673"/>
      <c r="L15" s="673"/>
      <c r="M15" s="673"/>
      <c r="N15" s="674"/>
    </row>
    <row r="16" spans="2:14" ht="15">
      <c r="B16" s="618"/>
      <c r="C16" s="673"/>
      <c r="D16" s="673"/>
      <c r="E16" s="673"/>
      <c r="F16" s="673"/>
      <c r="G16" s="673"/>
      <c r="H16" s="673"/>
      <c r="I16" s="673"/>
      <c r="J16" s="673"/>
      <c r="K16" s="673"/>
      <c r="L16" s="673"/>
      <c r="M16" s="673"/>
      <c r="N16" s="674"/>
    </row>
    <row r="17" spans="2:14" ht="15">
      <c r="B17" s="618"/>
      <c r="C17" s="673"/>
      <c r="D17" s="673"/>
      <c r="E17" s="673"/>
      <c r="F17" s="673"/>
      <c r="G17" s="673"/>
      <c r="H17" s="673"/>
      <c r="I17" s="673"/>
      <c r="J17" s="673"/>
      <c r="K17" s="673"/>
      <c r="L17" s="673"/>
      <c r="M17" s="673"/>
      <c r="N17" s="674"/>
    </row>
    <row r="18" spans="2:14" ht="15">
      <c r="B18" s="618"/>
      <c r="C18" s="673"/>
      <c r="D18" s="673"/>
      <c r="E18" s="673"/>
      <c r="F18" s="673"/>
      <c r="G18" s="673"/>
      <c r="H18" s="673"/>
      <c r="I18" s="673"/>
      <c r="J18" s="673"/>
      <c r="K18" s="673"/>
      <c r="L18" s="673"/>
      <c r="M18" s="673"/>
      <c r="N18" s="674"/>
    </row>
    <row r="19" spans="2:14" ht="15">
      <c r="B19" s="618"/>
      <c r="C19" s="673"/>
      <c r="D19" s="673"/>
      <c r="E19" s="673"/>
      <c r="F19" s="673"/>
      <c r="G19" s="673"/>
      <c r="H19" s="673"/>
      <c r="I19" s="673"/>
      <c r="J19" s="673"/>
      <c r="K19" s="673"/>
      <c r="L19" s="673"/>
      <c r="M19" s="673"/>
      <c r="N19" s="674"/>
    </row>
    <row r="20" spans="2:14" ht="15">
      <c r="B20" s="618"/>
      <c r="C20" s="673"/>
      <c r="D20" s="673"/>
      <c r="E20" s="673"/>
      <c r="F20" s="673"/>
      <c r="G20" s="673"/>
      <c r="H20" s="673"/>
      <c r="I20" s="673"/>
      <c r="J20" s="673"/>
      <c r="K20" s="673"/>
      <c r="L20" s="673"/>
      <c r="M20" s="673"/>
      <c r="N20" s="674"/>
    </row>
    <row r="21" spans="2:14" ht="15">
      <c r="B21" s="618"/>
      <c r="C21" s="673"/>
      <c r="D21" s="673"/>
      <c r="E21" s="673"/>
      <c r="F21" s="673"/>
      <c r="G21" s="673"/>
      <c r="H21" s="673"/>
      <c r="I21" s="673"/>
      <c r="J21" s="673"/>
      <c r="K21" s="673"/>
      <c r="L21" s="673"/>
      <c r="M21" s="673"/>
      <c r="N21" s="674"/>
    </row>
    <row r="22" spans="2:14" ht="19.5" customHeight="1">
      <c r="B22" s="675"/>
      <c r="C22" s="676"/>
      <c r="D22" s="676"/>
      <c r="E22" s="676"/>
      <c r="F22" s="676"/>
      <c r="G22" s="676"/>
      <c r="H22" s="676"/>
      <c r="I22" s="676"/>
      <c r="J22" s="676"/>
      <c r="K22" s="676"/>
      <c r="L22" s="676"/>
      <c r="M22" s="676"/>
      <c r="N22" s="677"/>
    </row>
    <row r="23" spans="2:14" ht="15">
      <c r="B23" s="427"/>
      <c r="C23" s="428"/>
      <c r="D23" s="428"/>
      <c r="E23" s="428"/>
      <c r="F23" s="428"/>
      <c r="G23" s="428"/>
      <c r="H23" s="428"/>
      <c r="I23" s="428"/>
      <c r="J23" s="428"/>
      <c r="K23" s="428"/>
      <c r="L23" s="428"/>
      <c r="M23" s="428"/>
      <c r="N23" s="430"/>
    </row>
    <row r="24" spans="2:14" ht="4.5" customHeight="1">
      <c r="B24" s="427"/>
      <c r="C24" s="428"/>
      <c r="D24" s="428"/>
      <c r="E24" s="428"/>
      <c r="F24" s="428"/>
      <c r="G24" s="428"/>
      <c r="H24" s="428"/>
      <c r="I24" s="428"/>
      <c r="J24" s="428"/>
      <c r="K24" s="428"/>
      <c r="L24" s="428"/>
      <c r="M24" s="428"/>
      <c r="N24" s="430"/>
    </row>
    <row r="25" spans="2:14" ht="15.75" hidden="1" thickBot="1">
      <c r="B25" s="427"/>
      <c r="C25" s="428"/>
      <c r="D25" s="428"/>
      <c r="E25" s="428"/>
      <c r="F25" s="428"/>
      <c r="G25" s="428"/>
      <c r="H25" s="428"/>
      <c r="I25" s="428"/>
      <c r="J25" s="428"/>
      <c r="K25" s="428"/>
      <c r="L25" s="428"/>
      <c r="M25" s="428"/>
      <c r="N25" s="430"/>
    </row>
    <row r="26" spans="2:14" ht="30" customHeight="1" thickBot="1">
      <c r="B26" s="768" t="s">
        <v>643</v>
      </c>
      <c r="C26" s="769"/>
      <c r="D26" s="769"/>
      <c r="E26" s="769"/>
      <c r="F26" s="769"/>
      <c r="G26" s="769"/>
      <c r="H26" s="769"/>
      <c r="I26" s="769"/>
      <c r="J26" s="769"/>
      <c r="K26" s="769"/>
      <c r="L26" s="769"/>
      <c r="M26" s="769"/>
      <c r="N26" s="770"/>
    </row>
    <row r="27" spans="2:14" ht="15" customHeight="1">
      <c r="B27" s="606"/>
      <c r="C27" s="607"/>
      <c r="D27" s="607"/>
      <c r="E27" s="607"/>
      <c r="F27" s="607"/>
      <c r="G27" s="607"/>
      <c r="H27" s="607"/>
      <c r="I27" s="608"/>
      <c r="J27" s="760" t="s">
        <v>581</v>
      </c>
      <c r="K27" s="760"/>
      <c r="L27" s="760"/>
      <c r="M27" s="760"/>
      <c r="N27" s="761"/>
    </row>
    <row r="28" spans="2:14" ht="15">
      <c r="B28" s="606"/>
      <c r="C28" s="607"/>
      <c r="D28" s="607"/>
      <c r="E28" s="607"/>
      <c r="F28" s="607"/>
      <c r="G28" s="607"/>
      <c r="H28" s="607"/>
      <c r="I28" s="608"/>
      <c r="J28" s="594"/>
      <c r="K28" s="594"/>
      <c r="L28" s="594"/>
      <c r="M28" s="594"/>
      <c r="N28" s="595"/>
    </row>
    <row r="29" spans="2:14" ht="15">
      <c r="B29" s="606"/>
      <c r="C29" s="607"/>
      <c r="D29" s="607"/>
      <c r="E29" s="607"/>
      <c r="F29" s="607"/>
      <c r="G29" s="607"/>
      <c r="H29" s="607"/>
      <c r="I29" s="608"/>
      <c r="J29" s="596"/>
      <c r="K29" s="596"/>
      <c r="L29" s="596"/>
      <c r="M29" s="596"/>
      <c r="N29" s="672"/>
    </row>
    <row r="30" spans="2:14" ht="15">
      <c r="B30" s="606"/>
      <c r="C30" s="607"/>
      <c r="D30" s="607"/>
      <c r="E30" s="607"/>
      <c r="F30" s="607"/>
      <c r="G30" s="607"/>
      <c r="H30" s="607"/>
      <c r="I30" s="608"/>
      <c r="J30" s="673"/>
      <c r="K30" s="673"/>
      <c r="L30" s="673"/>
      <c r="M30" s="673"/>
      <c r="N30" s="674"/>
    </row>
    <row r="31" spans="2:14" ht="15">
      <c r="B31" s="606"/>
      <c r="C31" s="607"/>
      <c r="D31" s="607"/>
      <c r="E31" s="607"/>
      <c r="F31" s="607"/>
      <c r="G31" s="607"/>
      <c r="H31" s="607"/>
      <c r="I31" s="608"/>
      <c r="J31" s="673"/>
      <c r="K31" s="673"/>
      <c r="L31" s="673"/>
      <c r="M31" s="673"/>
      <c r="N31" s="674"/>
    </row>
    <row r="32" spans="2:14" ht="15">
      <c r="B32" s="606"/>
      <c r="C32" s="607"/>
      <c r="D32" s="607"/>
      <c r="E32" s="607"/>
      <c r="F32" s="607"/>
      <c r="G32" s="607"/>
      <c r="H32" s="607"/>
      <c r="I32" s="608"/>
      <c r="J32" s="673"/>
      <c r="K32" s="673"/>
      <c r="L32" s="673"/>
      <c r="M32" s="673"/>
      <c r="N32" s="674"/>
    </row>
    <row r="33" spans="2:14" ht="15">
      <c r="B33" s="606"/>
      <c r="C33" s="607"/>
      <c r="D33" s="607"/>
      <c r="E33" s="607"/>
      <c r="F33" s="607"/>
      <c r="G33" s="607"/>
      <c r="H33" s="607"/>
      <c r="I33" s="608"/>
      <c r="J33" s="673"/>
      <c r="K33" s="673"/>
      <c r="L33" s="673"/>
      <c r="M33" s="673"/>
      <c r="N33" s="674"/>
    </row>
    <row r="34" spans="2:14" ht="15">
      <c r="B34" s="606"/>
      <c r="C34" s="607"/>
      <c r="D34" s="607"/>
      <c r="E34" s="607"/>
      <c r="F34" s="607"/>
      <c r="G34" s="607"/>
      <c r="H34" s="607"/>
      <c r="I34" s="608"/>
      <c r="J34" s="673"/>
      <c r="K34" s="673"/>
      <c r="L34" s="673"/>
      <c r="M34" s="673"/>
      <c r="N34" s="674"/>
    </row>
    <row r="35" spans="2:14" ht="15">
      <c r="B35" s="606"/>
      <c r="C35" s="607"/>
      <c r="D35" s="607"/>
      <c r="E35" s="607"/>
      <c r="F35" s="607"/>
      <c r="G35" s="607"/>
      <c r="H35" s="607"/>
      <c r="I35" s="608"/>
      <c r="J35" s="673"/>
      <c r="K35" s="673"/>
      <c r="L35" s="673"/>
      <c r="M35" s="673"/>
      <c r="N35" s="674"/>
    </row>
    <row r="36" spans="2:14" ht="15">
      <c r="B36" s="606"/>
      <c r="C36" s="607"/>
      <c r="D36" s="607"/>
      <c r="E36" s="607"/>
      <c r="F36" s="607"/>
      <c r="G36" s="607"/>
      <c r="H36" s="607"/>
      <c r="I36" s="608"/>
      <c r="J36" s="676"/>
      <c r="K36" s="676"/>
      <c r="L36" s="676"/>
      <c r="M36" s="676"/>
      <c r="N36" s="677"/>
    </row>
    <row r="37" spans="2:14" ht="15">
      <c r="B37" s="459"/>
      <c r="C37" s="460"/>
      <c r="D37" s="460"/>
      <c r="E37" s="460"/>
      <c r="F37" s="460"/>
      <c r="G37" s="460"/>
      <c r="H37" s="460"/>
      <c r="I37" s="460"/>
      <c r="J37" s="460"/>
      <c r="K37" s="460"/>
      <c r="L37" s="460"/>
      <c r="M37" s="460"/>
      <c r="N37" s="461"/>
    </row>
    <row r="38" spans="2:14" ht="16.5" customHeight="1">
      <c r="B38" s="660" t="s">
        <v>221</v>
      </c>
      <c r="C38" s="661"/>
      <c r="D38" s="661"/>
      <c r="E38" s="661"/>
      <c r="F38" s="661"/>
      <c r="G38" s="661"/>
      <c r="H38" s="661"/>
      <c r="I38" s="661"/>
      <c r="J38" s="661"/>
      <c r="K38" s="661"/>
      <c r="L38" s="661"/>
      <c r="M38" s="661"/>
      <c r="N38" s="662"/>
    </row>
    <row r="39" spans="2:15" ht="47.25" customHeight="1">
      <c r="B39" s="462" t="s">
        <v>6</v>
      </c>
      <c r="C39" s="762" t="s">
        <v>42</v>
      </c>
      <c r="D39" s="763"/>
      <c r="E39" s="763"/>
      <c r="F39" s="763"/>
      <c r="G39" s="763"/>
      <c r="H39" s="764"/>
      <c r="I39" s="762" t="s">
        <v>634</v>
      </c>
      <c r="J39" s="763"/>
      <c r="K39" s="763"/>
      <c r="L39" s="763"/>
      <c r="M39" s="763"/>
      <c r="N39" s="764"/>
      <c r="O39" s="15"/>
    </row>
    <row r="40" spans="2:14" ht="15">
      <c r="B40" s="463">
        <v>1</v>
      </c>
      <c r="C40" s="609"/>
      <c r="D40" s="610"/>
      <c r="E40" s="610"/>
      <c r="F40" s="610"/>
      <c r="G40" s="610"/>
      <c r="H40" s="610"/>
      <c r="I40" s="609"/>
      <c r="J40" s="611"/>
      <c r="K40" s="611"/>
      <c r="L40" s="611"/>
      <c r="M40" s="611"/>
      <c r="N40" s="611"/>
    </row>
    <row r="41" spans="2:14" ht="15">
      <c r="B41" s="464">
        <v>2</v>
      </c>
      <c r="C41" s="609"/>
      <c r="D41" s="610"/>
      <c r="E41" s="610"/>
      <c r="F41" s="610"/>
      <c r="G41" s="610"/>
      <c r="H41" s="610"/>
      <c r="I41" s="609"/>
      <c r="J41" s="611"/>
      <c r="K41" s="611"/>
      <c r="L41" s="611"/>
      <c r="M41" s="611"/>
      <c r="N41" s="611"/>
    </row>
    <row r="42" spans="2:14" ht="15">
      <c r="B42" s="464">
        <v>3</v>
      </c>
      <c r="C42" s="609"/>
      <c r="D42" s="610"/>
      <c r="E42" s="610"/>
      <c r="F42" s="610"/>
      <c r="G42" s="610"/>
      <c r="H42" s="610"/>
      <c r="I42" s="609"/>
      <c r="J42" s="611"/>
      <c r="K42" s="611"/>
      <c r="L42" s="611"/>
      <c r="M42" s="611"/>
      <c r="N42" s="611"/>
    </row>
    <row r="43" spans="2:14" ht="15">
      <c r="B43" s="464">
        <v>4</v>
      </c>
      <c r="C43" s="609"/>
      <c r="D43" s="610"/>
      <c r="E43" s="610"/>
      <c r="F43" s="610"/>
      <c r="G43" s="610"/>
      <c r="H43" s="610"/>
      <c r="I43" s="609"/>
      <c r="J43" s="611"/>
      <c r="K43" s="611"/>
      <c r="L43" s="611"/>
      <c r="M43" s="611"/>
      <c r="N43" s="611"/>
    </row>
    <row r="44" spans="2:14" ht="15">
      <c r="B44" s="464">
        <v>5</v>
      </c>
      <c r="C44" s="609"/>
      <c r="D44" s="610"/>
      <c r="E44" s="610"/>
      <c r="F44" s="610"/>
      <c r="G44" s="610"/>
      <c r="H44" s="610"/>
      <c r="I44" s="609"/>
      <c r="J44" s="611"/>
      <c r="K44" s="611"/>
      <c r="L44" s="611"/>
      <c r="M44" s="611"/>
      <c r="N44" s="611"/>
    </row>
    <row r="45" spans="2:14" ht="15">
      <c r="B45" s="464">
        <v>6</v>
      </c>
      <c r="C45" s="609"/>
      <c r="D45" s="610"/>
      <c r="E45" s="610"/>
      <c r="F45" s="610"/>
      <c r="G45" s="610"/>
      <c r="H45" s="610"/>
      <c r="I45" s="609"/>
      <c r="J45" s="611"/>
      <c r="K45" s="611"/>
      <c r="L45" s="611"/>
      <c r="M45" s="611"/>
      <c r="N45" s="611"/>
    </row>
    <row r="46" spans="2:14" ht="15">
      <c r="B46" s="464">
        <v>7</v>
      </c>
      <c r="C46" s="609"/>
      <c r="D46" s="610"/>
      <c r="E46" s="610"/>
      <c r="F46" s="610"/>
      <c r="G46" s="610"/>
      <c r="H46" s="610"/>
      <c r="I46" s="609"/>
      <c r="J46" s="611"/>
      <c r="K46" s="611"/>
      <c r="L46" s="611"/>
      <c r="M46" s="611"/>
      <c r="N46" s="611"/>
    </row>
    <row r="47" spans="2:14" ht="15">
      <c r="B47" s="464">
        <v>8</v>
      </c>
      <c r="C47" s="609"/>
      <c r="D47" s="610"/>
      <c r="E47" s="610"/>
      <c r="F47" s="610"/>
      <c r="G47" s="610"/>
      <c r="H47" s="610"/>
      <c r="I47" s="609"/>
      <c r="J47" s="611"/>
      <c r="K47" s="611"/>
      <c r="L47" s="611"/>
      <c r="M47" s="611"/>
      <c r="N47" s="611"/>
    </row>
    <row r="48" spans="2:14" ht="15">
      <c r="B48" s="464">
        <v>9</v>
      </c>
      <c r="C48" s="609"/>
      <c r="D48" s="610"/>
      <c r="E48" s="610"/>
      <c r="F48" s="610"/>
      <c r="G48" s="610"/>
      <c r="H48" s="610"/>
      <c r="I48" s="609"/>
      <c r="J48" s="611"/>
      <c r="K48" s="611"/>
      <c r="L48" s="611"/>
      <c r="M48" s="611"/>
      <c r="N48" s="611"/>
    </row>
    <row r="49" spans="2:14" ht="15">
      <c r="B49" s="464">
        <v>10</v>
      </c>
      <c r="C49" s="609"/>
      <c r="D49" s="610"/>
      <c r="E49" s="610"/>
      <c r="F49" s="610"/>
      <c r="G49" s="610"/>
      <c r="H49" s="610"/>
      <c r="I49" s="609"/>
      <c r="J49" s="611"/>
      <c r="K49" s="611"/>
      <c r="L49" s="611"/>
      <c r="M49" s="611"/>
      <c r="N49" s="611"/>
    </row>
    <row r="50" spans="2:14" ht="15">
      <c r="B50" s="464">
        <v>11</v>
      </c>
      <c r="C50" s="609"/>
      <c r="D50" s="610"/>
      <c r="E50" s="610"/>
      <c r="F50" s="610"/>
      <c r="G50" s="610"/>
      <c r="H50" s="610"/>
      <c r="I50" s="609"/>
      <c r="J50" s="611"/>
      <c r="K50" s="611"/>
      <c r="L50" s="611"/>
      <c r="M50" s="611"/>
      <c r="N50" s="611"/>
    </row>
    <row r="51" spans="2:14" ht="15">
      <c r="B51" s="464">
        <v>12</v>
      </c>
      <c r="C51" s="609"/>
      <c r="D51" s="610"/>
      <c r="E51" s="610"/>
      <c r="F51" s="610"/>
      <c r="G51" s="610"/>
      <c r="H51" s="610"/>
      <c r="I51" s="609"/>
      <c r="J51" s="611"/>
      <c r="K51" s="611"/>
      <c r="L51" s="611"/>
      <c r="M51" s="611"/>
      <c r="N51" s="611"/>
    </row>
    <row r="52" spans="2:14" ht="15">
      <c r="B52" s="464">
        <v>13</v>
      </c>
      <c r="C52" s="609"/>
      <c r="D52" s="610"/>
      <c r="E52" s="610"/>
      <c r="F52" s="610"/>
      <c r="G52" s="610"/>
      <c r="H52" s="610"/>
      <c r="I52" s="609"/>
      <c r="J52" s="611"/>
      <c r="K52" s="611"/>
      <c r="L52" s="611"/>
      <c r="M52" s="611"/>
      <c r="N52" s="611"/>
    </row>
    <row r="53" spans="2:14" ht="15">
      <c r="B53" s="464">
        <v>14</v>
      </c>
      <c r="C53" s="609"/>
      <c r="D53" s="610"/>
      <c r="E53" s="610"/>
      <c r="F53" s="610"/>
      <c r="G53" s="610"/>
      <c r="H53" s="610"/>
      <c r="I53" s="609"/>
      <c r="J53" s="611"/>
      <c r="K53" s="611"/>
      <c r="L53" s="611"/>
      <c r="M53" s="611"/>
      <c r="N53" s="611"/>
    </row>
    <row r="54" spans="2:14" ht="15">
      <c r="B54" s="464">
        <v>15</v>
      </c>
      <c r="C54" s="609"/>
      <c r="D54" s="610"/>
      <c r="E54" s="610"/>
      <c r="F54" s="610"/>
      <c r="G54" s="610"/>
      <c r="H54" s="610"/>
      <c r="I54" s="609"/>
      <c r="J54" s="611"/>
      <c r="K54" s="611"/>
      <c r="L54" s="611"/>
      <c r="M54" s="611"/>
      <c r="N54" s="611"/>
    </row>
    <row r="55" spans="2:14" ht="15">
      <c r="B55" s="464">
        <v>16</v>
      </c>
      <c r="C55" s="609"/>
      <c r="D55" s="610"/>
      <c r="E55" s="610"/>
      <c r="F55" s="610"/>
      <c r="G55" s="610"/>
      <c r="H55" s="610"/>
      <c r="I55" s="609"/>
      <c r="J55" s="611"/>
      <c r="K55" s="611"/>
      <c r="L55" s="611"/>
      <c r="M55" s="611"/>
      <c r="N55" s="611"/>
    </row>
    <row r="56" spans="2:15" ht="18" customHeight="1">
      <c r="B56" s="658"/>
      <c r="C56" s="783"/>
      <c r="D56" s="783"/>
      <c r="E56" s="783"/>
      <c r="F56" s="783"/>
      <c r="G56" s="783"/>
      <c r="H56" s="783"/>
      <c r="I56" s="783"/>
      <c r="J56" s="720"/>
      <c r="K56" s="720"/>
      <c r="L56" s="720"/>
      <c r="M56" s="720"/>
      <c r="N56" s="721"/>
      <c r="O56" s="14"/>
    </row>
    <row r="57" spans="2:14" ht="15" customHeight="1">
      <c r="B57" s="615" t="s">
        <v>644</v>
      </c>
      <c r="C57" s="647"/>
      <c r="D57" s="647"/>
      <c r="E57" s="647"/>
      <c r="F57" s="647"/>
      <c r="G57" s="647"/>
      <c r="H57" s="647"/>
      <c r="I57" s="647"/>
      <c r="J57" s="647"/>
      <c r="K57" s="647"/>
      <c r="L57" s="647"/>
      <c r="M57" s="647"/>
      <c r="N57" s="715"/>
    </row>
    <row r="58" spans="2:14" ht="15">
      <c r="B58" s="623"/>
      <c r="C58" s="624"/>
      <c r="D58" s="624"/>
      <c r="E58" s="624"/>
      <c r="F58" s="624"/>
      <c r="G58" s="624"/>
      <c r="H58" s="624"/>
      <c r="I58" s="624"/>
      <c r="J58" s="624"/>
      <c r="K58" s="624"/>
      <c r="L58" s="624"/>
      <c r="M58" s="624"/>
      <c r="N58" s="625"/>
    </row>
    <row r="59" spans="2:14" ht="15">
      <c r="B59" s="626"/>
      <c r="C59" s="627"/>
      <c r="D59" s="627"/>
      <c r="E59" s="627"/>
      <c r="F59" s="627"/>
      <c r="G59" s="627"/>
      <c r="H59" s="627"/>
      <c r="I59" s="627"/>
      <c r="J59" s="627"/>
      <c r="K59" s="627"/>
      <c r="L59" s="627"/>
      <c r="M59" s="627"/>
      <c r="N59" s="628"/>
    </row>
    <row r="60" spans="2:14" ht="15">
      <c r="B60" s="626"/>
      <c r="C60" s="627"/>
      <c r="D60" s="627"/>
      <c r="E60" s="627"/>
      <c r="F60" s="627"/>
      <c r="G60" s="627"/>
      <c r="H60" s="627"/>
      <c r="I60" s="627"/>
      <c r="J60" s="627"/>
      <c r="K60" s="627"/>
      <c r="L60" s="627"/>
      <c r="M60" s="627"/>
      <c r="N60" s="628"/>
    </row>
    <row r="61" spans="2:14" ht="15">
      <c r="B61" s="626"/>
      <c r="C61" s="627"/>
      <c r="D61" s="627"/>
      <c r="E61" s="627"/>
      <c r="F61" s="627"/>
      <c r="G61" s="627"/>
      <c r="H61" s="627"/>
      <c r="I61" s="627"/>
      <c r="J61" s="627"/>
      <c r="K61" s="627"/>
      <c r="L61" s="627"/>
      <c r="M61" s="627"/>
      <c r="N61" s="628"/>
    </row>
    <row r="62" spans="2:14" ht="15">
      <c r="B62" s="626"/>
      <c r="C62" s="627"/>
      <c r="D62" s="627"/>
      <c r="E62" s="627"/>
      <c r="F62" s="627"/>
      <c r="G62" s="627"/>
      <c r="H62" s="627"/>
      <c r="I62" s="627"/>
      <c r="J62" s="627"/>
      <c r="K62" s="627"/>
      <c r="L62" s="627"/>
      <c r="M62" s="627"/>
      <c r="N62" s="628"/>
    </row>
    <row r="63" spans="2:14" ht="15">
      <c r="B63" s="626"/>
      <c r="C63" s="627"/>
      <c r="D63" s="627"/>
      <c r="E63" s="627"/>
      <c r="F63" s="627"/>
      <c r="G63" s="627"/>
      <c r="H63" s="627"/>
      <c r="I63" s="627"/>
      <c r="J63" s="627"/>
      <c r="K63" s="627"/>
      <c r="L63" s="627"/>
      <c r="M63" s="627"/>
      <c r="N63" s="628"/>
    </row>
    <row r="64" spans="2:14" ht="15">
      <c r="B64" s="629"/>
      <c r="C64" s="630"/>
      <c r="D64" s="630"/>
      <c r="E64" s="630"/>
      <c r="F64" s="630"/>
      <c r="G64" s="630"/>
      <c r="H64" s="630"/>
      <c r="I64" s="630"/>
      <c r="J64" s="630"/>
      <c r="K64" s="630"/>
      <c r="L64" s="630"/>
      <c r="M64" s="630"/>
      <c r="N64" s="631"/>
    </row>
    <row r="65" spans="2:14" ht="15">
      <c r="B65" s="441"/>
      <c r="C65" s="442"/>
      <c r="D65" s="442"/>
      <c r="E65" s="442"/>
      <c r="F65" s="442"/>
      <c r="G65" s="442"/>
      <c r="H65" s="442"/>
      <c r="I65" s="442"/>
      <c r="J65" s="442"/>
      <c r="K65" s="442"/>
      <c r="L65" s="442"/>
      <c r="M65" s="442"/>
      <c r="N65" s="443"/>
    </row>
    <row r="66" spans="2:15" ht="15" customHeight="1">
      <c r="B66" s="620" t="s">
        <v>231</v>
      </c>
      <c r="C66" s="720"/>
      <c r="D66" s="720"/>
      <c r="E66" s="720"/>
      <c r="F66" s="720"/>
      <c r="G66" s="720"/>
      <c r="H66" s="720"/>
      <c r="I66" s="720"/>
      <c r="J66" s="720"/>
      <c r="K66" s="720"/>
      <c r="L66" s="720"/>
      <c r="M66" s="720"/>
      <c r="N66" s="721"/>
      <c r="O66" s="314"/>
    </row>
    <row r="67" spans="2:15" ht="15.75" customHeight="1">
      <c r="B67" s="623"/>
      <c r="C67" s="597"/>
      <c r="D67" s="597"/>
      <c r="E67" s="597"/>
      <c r="F67" s="597"/>
      <c r="G67" s="597"/>
      <c r="H67" s="597"/>
      <c r="I67" s="597"/>
      <c r="J67" s="597"/>
      <c r="K67" s="597"/>
      <c r="L67" s="597"/>
      <c r="M67" s="597"/>
      <c r="N67" s="598"/>
      <c r="O67" s="318"/>
    </row>
    <row r="68" spans="2:15" ht="65.25" customHeight="1">
      <c r="B68" s="619"/>
      <c r="C68" s="601"/>
      <c r="D68" s="601"/>
      <c r="E68" s="601"/>
      <c r="F68" s="601"/>
      <c r="G68" s="601"/>
      <c r="H68" s="601"/>
      <c r="I68" s="601"/>
      <c r="J68" s="601"/>
      <c r="K68" s="601"/>
      <c r="L68" s="601"/>
      <c r="M68" s="601"/>
      <c r="N68" s="602"/>
      <c r="O68" s="318"/>
    </row>
    <row r="69" spans="2:14" ht="15">
      <c r="B69" s="16"/>
      <c r="C69" s="16"/>
      <c r="D69" s="16"/>
      <c r="E69" s="16"/>
      <c r="F69" s="16"/>
      <c r="G69" s="16"/>
      <c r="H69" s="16"/>
      <c r="I69" s="16"/>
      <c r="J69" s="16"/>
      <c r="K69" s="16"/>
      <c r="L69" s="16"/>
      <c r="M69" s="16"/>
      <c r="N69" s="16"/>
    </row>
    <row r="70" spans="2:15" ht="15.75" customHeight="1" hidden="1">
      <c r="B70" s="341" t="s">
        <v>565</v>
      </c>
      <c r="D70" s="574"/>
      <c r="E70" s="574"/>
      <c r="F70" s="574"/>
      <c r="G70" s="574"/>
      <c r="H70" s="574"/>
      <c r="K70" s="14"/>
      <c r="M70" s="14"/>
      <c r="N70" s="14"/>
      <c r="O70" s="7"/>
    </row>
    <row r="71" spans="2:15" ht="15.75" customHeight="1" hidden="1">
      <c r="B71" s="8" t="s">
        <v>7</v>
      </c>
      <c r="C71" s="315"/>
      <c r="D71" s="315"/>
      <c r="E71" s="315"/>
      <c r="F71" s="315"/>
      <c r="G71" s="315"/>
      <c r="H71" s="315"/>
      <c r="K71" s="14"/>
      <c r="M71" s="14"/>
      <c r="N71" s="14"/>
      <c r="O71" s="7"/>
    </row>
    <row r="72" spans="2:15" ht="15.75" customHeight="1" hidden="1">
      <c r="B72" s="8" t="s">
        <v>8</v>
      </c>
      <c r="C72" s="315"/>
      <c r="D72" s="315"/>
      <c r="E72" s="315"/>
      <c r="F72" s="315"/>
      <c r="G72" s="315"/>
      <c r="H72" s="315"/>
      <c r="K72" s="14"/>
      <c r="M72" s="14"/>
      <c r="N72" s="14"/>
      <c r="O72" s="7"/>
    </row>
    <row r="73" spans="2:15" ht="15.75" customHeight="1" hidden="1">
      <c r="B73" s="8" t="s">
        <v>9</v>
      </c>
      <c r="C73" s="315"/>
      <c r="D73" s="315"/>
      <c r="E73" s="315"/>
      <c r="F73" s="315"/>
      <c r="G73" s="315"/>
      <c r="H73" s="315"/>
      <c r="K73" s="14"/>
      <c r="M73" s="14"/>
      <c r="N73" s="14"/>
      <c r="O73" s="7"/>
    </row>
    <row r="74" spans="2:15" ht="15.75" customHeight="1" hidden="1">
      <c r="B74" s="8" t="s">
        <v>10</v>
      </c>
      <c r="C74" s="315"/>
      <c r="D74" s="315"/>
      <c r="E74" s="315"/>
      <c r="F74" s="315"/>
      <c r="G74" s="315"/>
      <c r="H74" s="315"/>
      <c r="K74" s="14"/>
      <c r="M74" s="14"/>
      <c r="N74" s="14"/>
      <c r="O74" s="7"/>
    </row>
    <row r="75" spans="2:15" ht="15.75" customHeight="1" hidden="1">
      <c r="B75" s="8" t="s">
        <v>11</v>
      </c>
      <c r="C75" s="315"/>
      <c r="D75" s="315"/>
      <c r="E75" s="315"/>
      <c r="F75" s="315"/>
      <c r="G75" s="315"/>
      <c r="H75" s="315"/>
      <c r="K75" s="14"/>
      <c r="M75" s="14"/>
      <c r="N75" s="14"/>
      <c r="O75" s="7"/>
    </row>
    <row r="76" spans="2:15" ht="15.75" customHeight="1" hidden="1">
      <c r="B76" s="8" t="s">
        <v>12</v>
      </c>
      <c r="C76" s="315"/>
      <c r="D76" s="315"/>
      <c r="E76" s="315"/>
      <c r="F76" s="315"/>
      <c r="G76" s="315"/>
      <c r="H76" s="315"/>
      <c r="K76" s="14"/>
      <c r="M76" s="14"/>
      <c r="N76" s="14"/>
      <c r="O76" s="7"/>
    </row>
    <row r="77" spans="2:15" ht="15.75" customHeight="1" hidden="1">
      <c r="B77" s="8" t="s">
        <v>13</v>
      </c>
      <c r="C77" s="315"/>
      <c r="D77" s="315"/>
      <c r="E77" s="315"/>
      <c r="F77" s="315"/>
      <c r="G77" s="315"/>
      <c r="H77" s="315"/>
      <c r="K77" s="14"/>
      <c r="M77" s="14"/>
      <c r="N77" s="14"/>
      <c r="O77" s="7"/>
    </row>
    <row r="78" spans="2:15" ht="15.75" customHeight="1" hidden="1">
      <c r="B78" s="8" t="s">
        <v>14</v>
      </c>
      <c r="C78" s="315"/>
      <c r="D78" s="315"/>
      <c r="E78" s="315"/>
      <c r="F78" s="315"/>
      <c r="G78" s="315"/>
      <c r="H78" s="315"/>
      <c r="K78" s="14"/>
      <c r="M78" s="14"/>
      <c r="N78" s="14"/>
      <c r="O78" s="7"/>
    </row>
    <row r="79" spans="2:15" ht="15.75" customHeight="1" hidden="1">
      <c r="B79" s="8" t="s">
        <v>15</v>
      </c>
      <c r="C79" s="315"/>
      <c r="D79" s="315"/>
      <c r="E79" s="315"/>
      <c r="F79" s="315"/>
      <c r="G79" s="315"/>
      <c r="H79" s="315"/>
      <c r="K79" s="14"/>
      <c r="M79" s="14"/>
      <c r="N79" s="14"/>
      <c r="O79" s="7"/>
    </row>
    <row r="80" spans="2:15" ht="15.75" customHeight="1" hidden="1">
      <c r="B80" s="8" t="s">
        <v>16</v>
      </c>
      <c r="C80" s="315"/>
      <c r="D80" s="315"/>
      <c r="E80" s="315"/>
      <c r="F80" s="315"/>
      <c r="G80" s="315"/>
      <c r="H80" s="315"/>
      <c r="K80" s="14"/>
      <c r="M80" s="14"/>
      <c r="N80" s="14"/>
      <c r="O80" s="7"/>
    </row>
    <row r="81" spans="2:15" ht="15.75" customHeight="1" hidden="1">
      <c r="B81" s="8" t="s">
        <v>17</v>
      </c>
      <c r="C81" s="315"/>
      <c r="D81" s="315"/>
      <c r="E81" s="315"/>
      <c r="F81" s="315"/>
      <c r="G81" s="315"/>
      <c r="H81" s="315"/>
      <c r="K81" s="14"/>
      <c r="M81" s="14"/>
      <c r="N81" s="14"/>
      <c r="O81" s="7"/>
    </row>
    <row r="82" spans="2:15" ht="15.75" customHeight="1" hidden="1">
      <c r="B82" s="8" t="s">
        <v>18</v>
      </c>
      <c r="C82" s="315"/>
      <c r="D82" s="315"/>
      <c r="E82" s="315"/>
      <c r="F82" s="315"/>
      <c r="G82" s="315"/>
      <c r="H82" s="315"/>
      <c r="K82" s="14"/>
      <c r="M82" s="14"/>
      <c r="N82" s="14"/>
      <c r="O82" s="7"/>
    </row>
    <row r="83" spans="2:15" ht="15.75" customHeight="1" hidden="1">
      <c r="B83" s="8" t="s">
        <v>19</v>
      </c>
      <c r="C83" s="315"/>
      <c r="D83" s="315"/>
      <c r="E83" s="315"/>
      <c r="F83" s="315"/>
      <c r="G83" s="315"/>
      <c r="H83" s="315"/>
      <c r="K83" s="14"/>
      <c r="M83" s="14"/>
      <c r="N83" s="14"/>
      <c r="O83" s="7"/>
    </row>
    <row r="84" spans="2:15" ht="15.75" customHeight="1" hidden="1">
      <c r="B84" s="8" t="s">
        <v>20</v>
      </c>
      <c r="C84" s="315"/>
      <c r="D84" s="315"/>
      <c r="E84" s="315"/>
      <c r="F84" s="315"/>
      <c r="G84" s="315"/>
      <c r="H84" s="315"/>
      <c r="K84" s="14"/>
      <c r="M84" s="14"/>
      <c r="N84" s="14"/>
      <c r="O84" s="7"/>
    </row>
    <row r="85" spans="2:15" ht="15.75" customHeight="1" hidden="1">
      <c r="B85" s="8" t="s">
        <v>21</v>
      </c>
      <c r="C85" s="315"/>
      <c r="D85" s="315"/>
      <c r="E85" s="315"/>
      <c r="F85" s="315"/>
      <c r="G85" s="315"/>
      <c r="H85" s="315"/>
      <c r="K85" s="14"/>
      <c r="M85" s="14"/>
      <c r="N85" s="14"/>
      <c r="O85" s="7"/>
    </row>
    <row r="86" spans="2:15" ht="15.75" customHeight="1" hidden="1">
      <c r="B86" s="8" t="s">
        <v>22</v>
      </c>
      <c r="C86" s="315"/>
      <c r="D86" s="315"/>
      <c r="E86" s="315"/>
      <c r="F86" s="315"/>
      <c r="G86" s="315"/>
      <c r="H86" s="315"/>
      <c r="K86" s="14"/>
      <c r="M86" s="14"/>
      <c r="N86" s="14"/>
      <c r="O86" s="7"/>
    </row>
    <row r="87" spans="2:15" ht="15.75" customHeight="1" hidden="1">
      <c r="B87" s="8" t="s">
        <v>23</v>
      </c>
      <c r="C87" s="315"/>
      <c r="D87" s="315"/>
      <c r="E87" s="315"/>
      <c r="F87" s="315"/>
      <c r="G87" s="315"/>
      <c r="H87" s="315"/>
      <c r="K87" s="14"/>
      <c r="M87" s="14"/>
      <c r="N87" s="14"/>
      <c r="O87" s="7"/>
    </row>
    <row r="88" spans="2:15" ht="15.75" customHeight="1" hidden="1">
      <c r="B88" s="8" t="s">
        <v>24</v>
      </c>
      <c r="C88" s="315"/>
      <c r="D88" s="315"/>
      <c r="E88" s="315"/>
      <c r="F88" s="315"/>
      <c r="G88" s="315"/>
      <c r="H88" s="315"/>
      <c r="K88" s="14"/>
      <c r="M88" s="14"/>
      <c r="N88" s="14"/>
      <c r="O88" s="7"/>
    </row>
    <row r="89" spans="2:15" ht="15.75" customHeight="1" hidden="1">
      <c r="B89" s="8" t="s">
        <v>25</v>
      </c>
      <c r="C89" s="315"/>
      <c r="D89" s="315"/>
      <c r="E89" s="315"/>
      <c r="F89" s="315"/>
      <c r="G89" s="315"/>
      <c r="H89" s="315"/>
      <c r="K89" s="14"/>
      <c r="M89" s="14"/>
      <c r="N89" s="14"/>
      <c r="O89" s="7"/>
    </row>
    <row r="90" spans="2:15" ht="15.75" customHeight="1" hidden="1">
      <c r="B90" s="8" t="s">
        <v>26</v>
      </c>
      <c r="C90" s="315"/>
      <c r="D90" s="315"/>
      <c r="E90" s="315"/>
      <c r="F90" s="315"/>
      <c r="G90" s="315"/>
      <c r="H90" s="315"/>
      <c r="K90" s="14"/>
      <c r="M90" s="14"/>
      <c r="N90" s="14"/>
      <c r="O90" s="7"/>
    </row>
    <row r="91" spans="2:15" ht="15.75" customHeight="1" hidden="1">
      <c r="B91" s="8" t="s">
        <v>564</v>
      </c>
      <c r="C91" s="315"/>
      <c r="D91" s="315"/>
      <c r="E91" s="315"/>
      <c r="F91" s="315"/>
      <c r="G91" s="315"/>
      <c r="H91" s="315"/>
      <c r="K91" s="14"/>
      <c r="M91" s="14"/>
      <c r="N91" s="14"/>
      <c r="O91" s="7"/>
    </row>
    <row r="92" spans="2:15" ht="15.75" customHeight="1" hidden="1">
      <c r="B92" s="8" t="s">
        <v>568</v>
      </c>
      <c r="C92" s="315"/>
      <c r="D92" s="315"/>
      <c r="E92" s="315"/>
      <c r="F92" s="315"/>
      <c r="G92" s="315"/>
      <c r="H92" s="315"/>
      <c r="K92" s="14"/>
      <c r="M92" s="14"/>
      <c r="N92" s="14"/>
      <c r="O92" s="7"/>
    </row>
    <row r="93" spans="2:15" ht="15.75" customHeight="1" hidden="1">
      <c r="B93" s="8" t="s">
        <v>27</v>
      </c>
      <c r="C93" s="315"/>
      <c r="D93" s="315"/>
      <c r="E93" s="315"/>
      <c r="F93" s="315"/>
      <c r="G93" s="315"/>
      <c r="H93" s="315"/>
      <c r="K93" s="14"/>
      <c r="M93" s="14"/>
      <c r="N93" s="14"/>
      <c r="O93" s="7"/>
    </row>
    <row r="94" spans="2:15" ht="15.75" customHeight="1" hidden="1">
      <c r="B94" s="34" t="s">
        <v>28</v>
      </c>
      <c r="C94" s="315"/>
      <c r="D94" s="315"/>
      <c r="E94" s="315"/>
      <c r="F94" s="315"/>
      <c r="G94" s="315"/>
      <c r="H94" s="315"/>
      <c r="K94" s="14"/>
      <c r="M94" s="14"/>
      <c r="N94" s="14"/>
      <c r="O94" s="7"/>
    </row>
    <row r="95" spans="2:15" ht="15.75" customHeight="1" hidden="1">
      <c r="B95" s="8" t="s">
        <v>29</v>
      </c>
      <c r="C95" s="315"/>
      <c r="D95" s="315"/>
      <c r="E95" s="315"/>
      <c r="F95" s="315"/>
      <c r="G95" s="315"/>
      <c r="H95" s="315"/>
      <c r="K95" s="14"/>
      <c r="M95" s="14"/>
      <c r="N95" s="14"/>
      <c r="O95" s="7"/>
    </row>
    <row r="96" spans="2:15" ht="15.75" customHeight="1" hidden="1">
      <c r="B96" s="8" t="s">
        <v>30</v>
      </c>
      <c r="C96" s="315"/>
      <c r="D96" s="315"/>
      <c r="E96" s="315"/>
      <c r="F96" s="315"/>
      <c r="G96" s="315"/>
      <c r="H96" s="315"/>
      <c r="K96" s="14"/>
      <c r="M96" s="14"/>
      <c r="N96" s="14"/>
      <c r="O96" s="7"/>
    </row>
    <row r="97" spans="2:15" ht="15.75" customHeight="1" hidden="1">
      <c r="B97" s="8" t="s">
        <v>31</v>
      </c>
      <c r="C97" s="315"/>
      <c r="D97" s="315"/>
      <c r="E97" s="315"/>
      <c r="F97" s="315"/>
      <c r="G97" s="315"/>
      <c r="H97" s="315"/>
      <c r="K97" s="14"/>
      <c r="M97" s="14"/>
      <c r="N97" s="14"/>
      <c r="O97" s="7"/>
    </row>
    <row r="98" spans="2:15" ht="15.75" customHeight="1" hidden="1">
      <c r="B98" s="8" t="s">
        <v>32</v>
      </c>
      <c r="C98" s="315"/>
      <c r="D98" s="315"/>
      <c r="E98" s="315"/>
      <c r="F98" s="315"/>
      <c r="G98" s="315"/>
      <c r="H98" s="315"/>
      <c r="K98" s="14"/>
      <c r="M98" s="14"/>
      <c r="N98" s="14"/>
      <c r="O98" s="7"/>
    </row>
    <row r="99" spans="2:15" ht="15.75" customHeight="1" hidden="1">
      <c r="B99" s="8" t="s">
        <v>33</v>
      </c>
      <c r="C99" s="315"/>
      <c r="D99" s="315"/>
      <c r="E99" s="315"/>
      <c r="F99" s="315"/>
      <c r="G99" s="315"/>
      <c r="H99" s="315"/>
      <c r="K99" s="14"/>
      <c r="M99" s="14"/>
      <c r="N99" s="14"/>
      <c r="O99" s="7"/>
    </row>
    <row r="100" spans="2:15" ht="15.75" customHeight="1" hidden="1">
      <c r="B100" s="8" t="s">
        <v>34</v>
      </c>
      <c r="C100" s="315"/>
      <c r="D100" s="315"/>
      <c r="E100" s="315"/>
      <c r="F100" s="315"/>
      <c r="G100" s="315"/>
      <c r="H100" s="315"/>
      <c r="K100" s="14"/>
      <c r="M100" s="14"/>
      <c r="N100" s="14"/>
      <c r="O100" s="7"/>
    </row>
    <row r="101" spans="2:8" ht="15.75" customHeight="1" hidden="1">
      <c r="B101" s="8" t="s">
        <v>35</v>
      </c>
      <c r="C101" s="315"/>
      <c r="D101" s="315"/>
      <c r="E101" s="315"/>
      <c r="F101" s="315"/>
      <c r="G101" s="315"/>
      <c r="H101" s="315"/>
    </row>
    <row r="102" spans="2:8" ht="15.75" customHeight="1" hidden="1">
      <c r="B102" s="8" t="s">
        <v>36</v>
      </c>
      <c r="C102" s="315"/>
      <c r="D102" s="315"/>
      <c r="E102" s="315"/>
      <c r="F102" s="315"/>
      <c r="G102" s="315"/>
      <c r="H102" s="315"/>
    </row>
    <row r="103" spans="4:8" ht="15" customHeight="1" hidden="1">
      <c r="D103" s="574"/>
      <c r="E103" s="574"/>
      <c r="F103" s="574"/>
      <c r="G103" s="574"/>
      <c r="H103" s="574"/>
    </row>
    <row r="104" spans="2:8" ht="15" customHeight="1" hidden="1">
      <c r="B104" s="604" t="s">
        <v>566</v>
      </c>
      <c r="C104" s="604"/>
      <c r="D104" s="604"/>
      <c r="E104" s="604"/>
      <c r="F104" s="604"/>
      <c r="G104" s="604"/>
      <c r="H104" s="604"/>
    </row>
    <row r="105" spans="2:8" ht="15" customHeight="1" hidden="1">
      <c r="B105" s="342" t="s">
        <v>570</v>
      </c>
      <c r="C105" s="315"/>
      <c r="D105" s="315"/>
      <c r="E105" s="315"/>
      <c r="F105" s="315"/>
      <c r="G105" s="315"/>
      <c r="H105" s="315"/>
    </row>
    <row r="106" spans="2:8" ht="15" customHeight="1" hidden="1">
      <c r="B106" s="342" t="s">
        <v>571</v>
      </c>
      <c r="C106" s="315"/>
      <c r="D106" s="315"/>
      <c r="E106" s="315"/>
      <c r="F106" s="315"/>
      <c r="G106" s="315"/>
      <c r="H106" s="315"/>
    </row>
    <row r="107" spans="2:8" ht="15" customHeight="1" hidden="1">
      <c r="B107" s="342" t="s">
        <v>567</v>
      </c>
      <c r="C107" s="315"/>
      <c r="D107" s="315"/>
      <c r="E107" s="315"/>
      <c r="F107" s="315"/>
      <c r="G107" s="315"/>
      <c r="H107" s="315"/>
    </row>
    <row r="108" spans="2:8" ht="15" customHeight="1" hidden="1">
      <c r="B108" s="342" t="s">
        <v>575</v>
      </c>
      <c r="C108" s="315"/>
      <c r="D108" s="315"/>
      <c r="E108" s="315"/>
      <c r="F108" s="315"/>
      <c r="G108" s="315"/>
      <c r="H108" s="315"/>
    </row>
    <row r="109" spans="2:8" ht="15" customHeight="1" hidden="1">
      <c r="B109" s="342" t="s">
        <v>576</v>
      </c>
      <c r="C109" s="315"/>
      <c r="D109" s="315"/>
      <c r="E109" s="315"/>
      <c r="F109" s="315"/>
      <c r="G109" s="315"/>
      <c r="H109" s="315"/>
    </row>
    <row r="110" spans="2:8" ht="15" customHeight="1" hidden="1">
      <c r="B110" s="342" t="s">
        <v>577</v>
      </c>
      <c r="C110" s="315"/>
      <c r="D110" s="315"/>
      <c r="E110" s="315"/>
      <c r="F110" s="315"/>
      <c r="G110" s="315"/>
      <c r="H110" s="315"/>
    </row>
    <row r="111" spans="2:8" ht="15" customHeight="1" hidden="1">
      <c r="B111" s="342" t="s">
        <v>569</v>
      </c>
      <c r="C111" s="315"/>
      <c r="D111" s="315"/>
      <c r="E111" s="315"/>
      <c r="F111" s="315"/>
      <c r="G111" s="315"/>
      <c r="H111" s="315"/>
    </row>
    <row r="112" spans="2:8" ht="15" customHeight="1" hidden="1">
      <c r="B112" s="342" t="s">
        <v>578</v>
      </c>
      <c r="C112" s="315"/>
      <c r="D112" s="315"/>
      <c r="E112" s="315"/>
      <c r="F112" s="315"/>
      <c r="G112" s="315"/>
      <c r="H112" s="315"/>
    </row>
    <row r="113" spans="2:8" ht="15" customHeight="1" hidden="1">
      <c r="B113" s="342" t="s">
        <v>579</v>
      </c>
      <c r="C113" s="315"/>
      <c r="D113" s="315"/>
      <c r="E113" s="315"/>
      <c r="F113" s="315"/>
      <c r="G113" s="315"/>
      <c r="H113" s="315"/>
    </row>
    <row r="114" spans="4:8" ht="15">
      <c r="D114" s="574"/>
      <c r="E114" s="574"/>
      <c r="F114" s="574"/>
      <c r="G114" s="574"/>
      <c r="H114" s="574"/>
    </row>
    <row r="115" spans="4:8" ht="15">
      <c r="D115" s="574"/>
      <c r="E115" s="574"/>
      <c r="F115" s="574"/>
      <c r="G115" s="574"/>
      <c r="H115" s="574"/>
    </row>
    <row r="116" spans="4:8" ht="15">
      <c r="D116" s="574"/>
      <c r="E116" s="574"/>
      <c r="F116" s="574"/>
      <c r="G116" s="574"/>
      <c r="H116" s="574"/>
    </row>
    <row r="117" spans="4:8" ht="15">
      <c r="D117" s="574"/>
      <c r="E117" s="574"/>
      <c r="F117" s="574"/>
      <c r="G117" s="574"/>
      <c r="H117" s="574"/>
    </row>
    <row r="118" spans="4:8" ht="15">
      <c r="D118" s="574"/>
      <c r="E118" s="574"/>
      <c r="F118" s="574"/>
      <c r="G118" s="574"/>
      <c r="H118" s="574"/>
    </row>
    <row r="119" spans="4:8" ht="15">
      <c r="D119" s="574"/>
      <c r="E119" s="574"/>
      <c r="F119" s="574"/>
      <c r="G119" s="574"/>
      <c r="H119" s="574"/>
    </row>
    <row r="120" spans="4:8" ht="15">
      <c r="D120" s="574"/>
      <c r="E120" s="574"/>
      <c r="F120" s="574"/>
      <c r="G120" s="574"/>
      <c r="H120" s="574"/>
    </row>
    <row r="121" spans="4:8" ht="15">
      <c r="D121" s="574"/>
      <c r="E121" s="574"/>
      <c r="F121" s="574"/>
      <c r="G121" s="574"/>
      <c r="H121" s="574"/>
    </row>
    <row r="122" spans="4:8" ht="15">
      <c r="D122" s="574"/>
      <c r="E122" s="574"/>
      <c r="F122" s="574"/>
      <c r="G122" s="574"/>
      <c r="H122" s="574"/>
    </row>
    <row r="123" spans="4:8" ht="15">
      <c r="D123" s="574"/>
      <c r="E123" s="574"/>
      <c r="F123" s="574"/>
      <c r="G123" s="574"/>
      <c r="H123" s="574"/>
    </row>
    <row r="124" spans="4:8" ht="15">
      <c r="D124" s="574"/>
      <c r="E124" s="574"/>
      <c r="F124" s="574"/>
      <c r="G124" s="574"/>
      <c r="H124" s="574"/>
    </row>
    <row r="125" spans="4:8" ht="15">
      <c r="D125" s="574"/>
      <c r="E125" s="574"/>
      <c r="F125" s="574"/>
      <c r="G125" s="574"/>
      <c r="H125" s="574"/>
    </row>
    <row r="126" spans="4:8" ht="15">
      <c r="D126" s="574"/>
      <c r="E126" s="574"/>
      <c r="F126" s="574"/>
      <c r="G126" s="574"/>
      <c r="H126" s="574"/>
    </row>
    <row r="127" spans="4:8" ht="15">
      <c r="D127" s="574"/>
      <c r="E127" s="574"/>
      <c r="F127" s="574"/>
      <c r="G127" s="574"/>
      <c r="H127" s="574"/>
    </row>
    <row r="128" spans="4:8" ht="15">
      <c r="D128" s="574"/>
      <c r="E128" s="574"/>
      <c r="F128" s="574"/>
      <c r="G128" s="574"/>
      <c r="H128" s="574"/>
    </row>
    <row r="129" spans="4:8" ht="15">
      <c r="D129" s="574"/>
      <c r="E129" s="574"/>
      <c r="F129" s="574"/>
      <c r="G129" s="574"/>
      <c r="H129" s="574"/>
    </row>
    <row r="130" spans="4:8" ht="15">
      <c r="D130" s="574"/>
      <c r="E130" s="574"/>
      <c r="F130" s="574"/>
      <c r="G130" s="574"/>
      <c r="H130" s="574"/>
    </row>
    <row r="131" spans="4:8" ht="15">
      <c r="D131" s="574"/>
      <c r="E131" s="574"/>
      <c r="F131" s="574"/>
      <c r="G131" s="574"/>
      <c r="H131" s="574"/>
    </row>
  </sheetData>
  <sheetProtection sheet="1" selectLockedCells="1"/>
  <mergeCells count="86">
    <mergeCell ref="D103:H103"/>
    <mergeCell ref="I54:N54"/>
    <mergeCell ref="I55:N55"/>
    <mergeCell ref="B56:N56"/>
    <mergeCell ref="C48:H48"/>
    <mergeCell ref="I48:N48"/>
    <mergeCell ref="C49:H49"/>
    <mergeCell ref="I49:N49"/>
    <mergeCell ref="C50:H50"/>
    <mergeCell ref="I50:N50"/>
    <mergeCell ref="C51:H51"/>
    <mergeCell ref="I51:N51"/>
    <mergeCell ref="C52:H52"/>
    <mergeCell ref="I52:N52"/>
    <mergeCell ref="B57:N57"/>
    <mergeCell ref="D70:H70"/>
    <mergeCell ref="B104:H104"/>
    <mergeCell ref="D114:H114"/>
    <mergeCell ref="C40:H40"/>
    <mergeCell ref="I40:N40"/>
    <mergeCell ref="C41:H41"/>
    <mergeCell ref="I41:N41"/>
    <mergeCell ref="C42:H42"/>
    <mergeCell ref="I42:N42"/>
    <mergeCell ref="C43:H43"/>
    <mergeCell ref="I43:N43"/>
    <mergeCell ref="C44:H44"/>
    <mergeCell ref="I44:N44"/>
    <mergeCell ref="C45:H45"/>
    <mergeCell ref="I45:N45"/>
    <mergeCell ref="B67:N68"/>
    <mergeCell ref="B1:N1"/>
    <mergeCell ref="B2:N2"/>
    <mergeCell ref="B6:I6"/>
    <mergeCell ref="J6:N6"/>
    <mergeCell ref="C8:G8"/>
    <mergeCell ref="K8:N8"/>
    <mergeCell ref="B4:N4"/>
    <mergeCell ref="B3:N3"/>
    <mergeCell ref="B38:N38"/>
    <mergeCell ref="B10:N10"/>
    <mergeCell ref="B11:N11"/>
    <mergeCell ref="B13:N13"/>
    <mergeCell ref="B14:N22"/>
    <mergeCell ref="B26:N26"/>
    <mergeCell ref="B33:I33"/>
    <mergeCell ref="B34:I34"/>
    <mergeCell ref="B35:I35"/>
    <mergeCell ref="B36:I36"/>
    <mergeCell ref="C39:H39"/>
    <mergeCell ref="I39:N39"/>
    <mergeCell ref="I53:N53"/>
    <mergeCell ref="C54:H54"/>
    <mergeCell ref="I47:N47"/>
    <mergeCell ref="B58:N64"/>
    <mergeCell ref="C46:H46"/>
    <mergeCell ref="D130:H130"/>
    <mergeCell ref="D131:H131"/>
    <mergeCell ref="D125:H125"/>
    <mergeCell ref="D118:H118"/>
    <mergeCell ref="D119:H119"/>
    <mergeCell ref="D120:H120"/>
    <mergeCell ref="D121:H121"/>
    <mergeCell ref="D122:H122"/>
    <mergeCell ref="D123:H123"/>
    <mergeCell ref="D124:H124"/>
    <mergeCell ref="D127:H127"/>
    <mergeCell ref="D128:H128"/>
    <mergeCell ref="D126:H126"/>
    <mergeCell ref="D129:H129"/>
    <mergeCell ref="D115:H115"/>
    <mergeCell ref="D116:H116"/>
    <mergeCell ref="D117:H117"/>
    <mergeCell ref="B27:I27"/>
    <mergeCell ref="J27:N28"/>
    <mergeCell ref="B28:I28"/>
    <mergeCell ref="B29:I29"/>
    <mergeCell ref="J29:N36"/>
    <mergeCell ref="B30:I30"/>
    <mergeCell ref="B31:I31"/>
    <mergeCell ref="B32:I32"/>
    <mergeCell ref="B66:N66"/>
    <mergeCell ref="C47:H47"/>
    <mergeCell ref="C55:H55"/>
    <mergeCell ref="I46:N46"/>
    <mergeCell ref="C53:H53"/>
  </mergeCells>
  <dataValidations count="2">
    <dataValidation type="list" allowBlank="1" showInputMessage="1" showErrorMessage="1" sqref="C40:H55">
      <formula1>$B$71:$B$102</formula1>
    </dataValidation>
    <dataValidation type="list" allowBlank="1" showInputMessage="1" showErrorMessage="1" sqref="B27:I36">
      <formula1>$B$105:$B$113</formula1>
    </dataValidation>
  </dataValidations>
  <printOptions/>
  <pageMargins left="0.5920833333333333" right="0.25" top="0.75" bottom="0.75" header="0.3" footer="0.3"/>
  <pageSetup horizontalDpi="600" verticalDpi="600" orientation="landscape" scale="98" r:id="rId1"/>
  <headerFooter>
    <oddHeader>&amp;LFOR OFFICAL USE 
as of February 17, 2021</oddHeader>
    <oddFooter>&amp;LAdoption Promotion and Support&amp;CFY 2022 PSSF Renewal Application &amp;RPage &amp;P of &amp;N</oddFooter>
  </headerFooter>
</worksheet>
</file>

<file path=xl/worksheets/sheet7.xml><?xml version="1.0" encoding="utf-8"?>
<worksheet xmlns="http://schemas.openxmlformats.org/spreadsheetml/2006/main" xmlns:r="http://schemas.openxmlformats.org/officeDocument/2006/relationships">
  <sheetPr>
    <tabColor rgb="FF00B0F0"/>
  </sheetPr>
  <dimension ref="A1:AE172"/>
  <sheetViews>
    <sheetView showGridLines="0" tabSelected="1" zoomScalePageLayoutView="0" workbookViewId="0" topLeftCell="A98">
      <selection activeCell="B103" sqref="B103:S106"/>
    </sheetView>
  </sheetViews>
  <sheetFormatPr defaultColWidth="9.140625" defaultRowHeight="15"/>
  <cols>
    <col min="1" max="1" width="9.140625" style="27" customWidth="1"/>
    <col min="2" max="2" width="5.57421875" style="27" customWidth="1"/>
    <col min="3" max="3" width="9.140625" style="27" customWidth="1"/>
    <col min="4" max="6" width="5.8515625" style="27" customWidth="1"/>
    <col min="7" max="8" width="1.421875" style="27" customWidth="1"/>
    <col min="9" max="12" width="9.140625" style="27" customWidth="1"/>
    <col min="13" max="13" width="8.7109375" style="27" customWidth="1"/>
    <col min="14" max="15" width="1.7109375" style="27" customWidth="1"/>
    <col min="16" max="16" width="9.140625" style="27" customWidth="1"/>
    <col min="17" max="17" width="8.28125" style="27" customWidth="1"/>
    <col min="18" max="18" width="9.140625" style="27" customWidth="1"/>
    <col min="19" max="19" width="11.140625" style="27" customWidth="1"/>
    <col min="20" max="16384" width="9.140625" style="27" customWidth="1"/>
  </cols>
  <sheetData>
    <row r="1" spans="2:19" ht="18">
      <c r="B1" s="888" t="s">
        <v>216</v>
      </c>
      <c r="C1" s="888"/>
      <c r="D1" s="888"/>
      <c r="E1" s="888"/>
      <c r="F1" s="888"/>
      <c r="G1" s="888"/>
      <c r="H1" s="888"/>
      <c r="I1" s="888"/>
      <c r="J1" s="888"/>
      <c r="K1" s="888"/>
      <c r="L1" s="888"/>
      <c r="M1" s="888"/>
      <c r="N1" s="888"/>
      <c r="O1" s="888"/>
      <c r="P1" s="888"/>
      <c r="Q1" s="888"/>
      <c r="R1" s="888"/>
      <c r="S1" s="888"/>
    </row>
    <row r="2" spans="2:19" ht="6" customHeight="1" thickBot="1">
      <c r="B2" s="211"/>
      <c r="C2" s="211"/>
      <c r="D2" s="211"/>
      <c r="E2" s="211"/>
      <c r="F2" s="211"/>
      <c r="G2" s="211"/>
      <c r="H2" s="211"/>
      <c r="I2" s="211"/>
      <c r="J2" s="211"/>
      <c r="K2" s="211"/>
      <c r="L2" s="211"/>
      <c r="M2" s="211"/>
      <c r="N2" s="211"/>
      <c r="O2" s="211"/>
      <c r="P2" s="211"/>
      <c r="Q2" s="211"/>
      <c r="R2" s="211"/>
      <c r="S2" s="211"/>
    </row>
    <row r="3" spans="2:19" ht="15.75" thickBot="1">
      <c r="B3" s="787" t="s">
        <v>89</v>
      </c>
      <c r="C3" s="788"/>
      <c r="D3" s="788"/>
      <c r="E3" s="788"/>
      <c r="F3" s="788"/>
      <c r="G3" s="788"/>
      <c r="H3" s="788"/>
      <c r="I3" s="788"/>
      <c r="J3" s="788"/>
      <c r="K3" s="788"/>
      <c r="L3" s="788"/>
      <c r="M3" s="788"/>
      <c r="N3" s="788"/>
      <c r="O3" s="788"/>
      <c r="P3" s="788"/>
      <c r="Q3" s="788"/>
      <c r="R3" s="788"/>
      <c r="S3" s="789"/>
    </row>
    <row r="4" spans="2:19" ht="6" customHeight="1">
      <c r="B4" s="219"/>
      <c r="C4" s="225"/>
      <c r="D4" s="225"/>
      <c r="E4" s="225"/>
      <c r="F4" s="225"/>
      <c r="G4" s="225"/>
      <c r="H4" s="225"/>
      <c r="I4" s="225"/>
      <c r="J4" s="225"/>
      <c r="K4" s="225"/>
      <c r="L4" s="225"/>
      <c r="M4" s="225"/>
      <c r="N4" s="225"/>
      <c r="O4" s="225"/>
      <c r="P4" s="225"/>
      <c r="Q4" s="225"/>
      <c r="R4" s="225"/>
      <c r="S4" s="225"/>
    </row>
    <row r="5" spans="2:31" ht="15.75">
      <c r="B5" s="790"/>
      <c r="C5" s="791"/>
      <c r="D5" s="791"/>
      <c r="E5" s="791"/>
      <c r="F5" s="791"/>
      <c r="G5" s="791"/>
      <c r="H5" s="791"/>
      <c r="I5" s="791"/>
      <c r="J5" s="791"/>
      <c r="K5" s="791"/>
      <c r="L5" s="791"/>
      <c r="M5" s="791"/>
      <c r="N5" s="791"/>
      <c r="O5" s="791"/>
      <c r="P5" s="791"/>
      <c r="Q5" s="791"/>
      <c r="R5" s="791"/>
      <c r="S5" s="791"/>
      <c r="T5" s="1000"/>
      <c r="U5" s="1001"/>
      <c r="V5" s="1001"/>
      <c r="W5" s="1001"/>
      <c r="X5" s="1001"/>
      <c r="Y5" s="1001"/>
      <c r="Z5" s="1001"/>
      <c r="AA5" s="1001"/>
      <c r="AB5" s="1001"/>
      <c r="AC5" s="1001"/>
      <c r="AD5" s="1001"/>
      <c r="AE5" s="1001"/>
    </row>
    <row r="6" spans="1:20" ht="7.5" customHeight="1">
      <c r="A6" s="29"/>
      <c r="B6" s="29"/>
      <c r="C6" s="29"/>
      <c r="D6" s="29"/>
      <c r="E6" s="29"/>
      <c r="F6" s="29"/>
      <c r="G6" s="29"/>
      <c r="H6" s="29"/>
      <c r="I6" s="29"/>
      <c r="J6" s="29"/>
      <c r="K6" s="29"/>
      <c r="L6" s="29"/>
      <c r="M6" s="29"/>
      <c r="N6" s="29"/>
      <c r="O6" s="29"/>
      <c r="P6" s="29"/>
      <c r="Q6" s="29"/>
      <c r="R6" s="29"/>
      <c r="S6" s="29"/>
      <c r="T6" s="29"/>
    </row>
    <row r="7" spans="2:31" ht="16.5">
      <c r="B7" s="882" t="s">
        <v>55</v>
      </c>
      <c r="C7" s="883"/>
      <c r="D7" s="883"/>
      <c r="E7" s="883"/>
      <c r="F7" s="883"/>
      <c r="G7" s="883"/>
      <c r="H7" s="883"/>
      <c r="I7" s="883"/>
      <c r="J7" s="883"/>
      <c r="K7" s="883"/>
      <c r="L7" s="883"/>
      <c r="M7" s="883"/>
      <c r="N7" s="883"/>
      <c r="O7" s="883"/>
      <c r="P7" s="883"/>
      <c r="Q7" s="883"/>
      <c r="R7" s="883"/>
      <c r="S7" s="884"/>
      <c r="T7" s="1003"/>
      <c r="U7" s="1004"/>
      <c r="V7" s="1004"/>
      <c r="W7" s="1004"/>
      <c r="X7" s="1004"/>
      <c r="Y7" s="1004"/>
      <c r="Z7" s="1004"/>
      <c r="AA7" s="1004"/>
      <c r="AB7" s="1004"/>
      <c r="AC7" s="1004"/>
      <c r="AD7" s="1004"/>
      <c r="AE7" s="1004"/>
    </row>
    <row r="8" spans="2:19" ht="14.25">
      <c r="B8" s="28"/>
      <c r="C8" s="29"/>
      <c r="D8" s="29"/>
      <c r="E8" s="29"/>
      <c r="F8" s="29"/>
      <c r="G8" s="29"/>
      <c r="H8" s="29"/>
      <c r="I8" s="29"/>
      <c r="J8" s="29"/>
      <c r="K8" s="29"/>
      <c r="L8" s="29"/>
      <c r="M8" s="29"/>
      <c r="N8" s="29"/>
      <c r="O8" s="29"/>
      <c r="P8" s="29"/>
      <c r="Q8" s="29"/>
      <c r="R8" s="29"/>
      <c r="S8" s="30"/>
    </row>
    <row r="9" spans="2:31" ht="118.5" customHeight="1">
      <c r="B9" s="998" t="s">
        <v>47</v>
      </c>
      <c r="C9" s="999"/>
      <c r="D9" s="376"/>
      <c r="E9" s="912"/>
      <c r="F9" s="913"/>
      <c r="G9" s="913"/>
      <c r="H9" s="913"/>
      <c r="I9" s="914"/>
      <c r="J9" s="52" t="s">
        <v>54</v>
      </c>
      <c r="K9" s="879" t="s">
        <v>664</v>
      </c>
      <c r="L9" s="880"/>
      <c r="M9" s="880"/>
      <c r="N9" s="880"/>
      <c r="O9" s="880"/>
      <c r="P9" s="880"/>
      <c r="Q9" s="880"/>
      <c r="R9" s="880"/>
      <c r="S9" s="881"/>
      <c r="T9" s="1002"/>
      <c r="U9" s="1002"/>
      <c r="V9" s="1002"/>
      <c r="W9" s="1002"/>
      <c r="X9" s="1002"/>
      <c r="Y9" s="1002"/>
      <c r="Z9" s="1002"/>
      <c r="AA9" s="1002"/>
      <c r="AB9" s="1002"/>
      <c r="AC9" s="1002"/>
      <c r="AD9" s="1002"/>
      <c r="AE9" s="1002"/>
    </row>
    <row r="10" spans="2:31" ht="37.5" customHeight="1" thickBot="1">
      <c r="B10" s="792" t="s">
        <v>601</v>
      </c>
      <c r="C10" s="718"/>
      <c r="D10" s="718"/>
      <c r="E10" s="718"/>
      <c r="F10" s="718"/>
      <c r="G10" s="718"/>
      <c r="H10" s="718"/>
      <c r="I10" s="718"/>
      <c r="J10" s="718"/>
      <c r="K10" s="718"/>
      <c r="L10" s="718"/>
      <c r="M10" s="718"/>
      <c r="N10" s="718"/>
      <c r="O10" s="718"/>
      <c r="P10" s="718"/>
      <c r="Q10" s="718"/>
      <c r="R10" s="718"/>
      <c r="S10" s="719"/>
      <c r="T10" s="1002"/>
      <c r="U10" s="1002"/>
      <c r="V10" s="1002"/>
      <c r="W10" s="1002"/>
      <c r="X10" s="1002"/>
      <c r="Y10" s="1002"/>
      <c r="Z10" s="1002"/>
      <c r="AA10" s="1002"/>
      <c r="AB10" s="1002"/>
      <c r="AC10" s="1002"/>
      <c r="AD10" s="1002"/>
      <c r="AE10" s="1002"/>
    </row>
    <row r="11" spans="2:31" ht="37.5" customHeight="1">
      <c r="B11" s="793"/>
      <c r="C11" s="794"/>
      <c r="D11" s="794"/>
      <c r="E11" s="794"/>
      <c r="F11" s="794"/>
      <c r="G11" s="794"/>
      <c r="H11" s="794"/>
      <c r="I11" s="794"/>
      <c r="J11" s="794"/>
      <c r="K11" s="794"/>
      <c r="L11" s="794"/>
      <c r="M11" s="794"/>
      <c r="N11" s="794"/>
      <c r="O11" s="794"/>
      <c r="P11" s="794"/>
      <c r="Q11" s="794"/>
      <c r="R11" s="794"/>
      <c r="S11" s="795"/>
      <c r="T11" s="1002"/>
      <c r="U11" s="1002"/>
      <c r="V11" s="1002"/>
      <c r="W11" s="1002"/>
      <c r="X11" s="1002"/>
      <c r="Y11" s="1002"/>
      <c r="Z11" s="1002"/>
      <c r="AA11" s="1002"/>
      <c r="AB11" s="1002"/>
      <c r="AC11" s="1002"/>
      <c r="AD11" s="1002"/>
      <c r="AE11" s="1002"/>
    </row>
    <row r="12" spans="2:31" ht="37.5" customHeight="1">
      <c r="B12" s="796"/>
      <c r="C12" s="797"/>
      <c r="D12" s="797"/>
      <c r="E12" s="797"/>
      <c r="F12" s="797"/>
      <c r="G12" s="797"/>
      <c r="H12" s="797"/>
      <c r="I12" s="797"/>
      <c r="J12" s="797"/>
      <c r="K12" s="797"/>
      <c r="L12" s="797"/>
      <c r="M12" s="797"/>
      <c r="N12" s="797"/>
      <c r="O12" s="797"/>
      <c r="P12" s="797"/>
      <c r="Q12" s="797"/>
      <c r="R12" s="797"/>
      <c r="S12" s="798"/>
      <c r="T12" s="1002"/>
      <c r="U12" s="1002"/>
      <c r="V12" s="1002"/>
      <c r="W12" s="1002"/>
      <c r="X12" s="1002"/>
      <c r="Y12" s="1002"/>
      <c r="Z12" s="1002"/>
      <c r="AA12" s="1002"/>
      <c r="AB12" s="1002"/>
      <c r="AC12" s="1002"/>
      <c r="AD12" s="1002"/>
      <c r="AE12" s="1002"/>
    </row>
    <row r="13" spans="2:31" ht="37.5" customHeight="1">
      <c r="B13" s="796"/>
      <c r="C13" s="797"/>
      <c r="D13" s="797"/>
      <c r="E13" s="797"/>
      <c r="F13" s="797"/>
      <c r="G13" s="797"/>
      <c r="H13" s="797"/>
      <c r="I13" s="797"/>
      <c r="J13" s="797"/>
      <c r="K13" s="797"/>
      <c r="L13" s="797"/>
      <c r="M13" s="797"/>
      <c r="N13" s="797"/>
      <c r="O13" s="797"/>
      <c r="P13" s="797"/>
      <c r="Q13" s="797"/>
      <c r="R13" s="797"/>
      <c r="S13" s="798"/>
      <c r="T13" s="1002"/>
      <c r="U13" s="1002"/>
      <c r="V13" s="1002"/>
      <c r="W13" s="1002"/>
      <c r="X13" s="1002"/>
      <c r="Y13" s="1002"/>
      <c r="Z13" s="1002"/>
      <c r="AA13" s="1002"/>
      <c r="AB13" s="1002"/>
      <c r="AC13" s="1002"/>
      <c r="AD13" s="1002"/>
      <c r="AE13" s="1002"/>
    </row>
    <row r="14" spans="2:31" ht="15" thickBot="1">
      <c r="B14" s="799"/>
      <c r="C14" s="800"/>
      <c r="D14" s="800"/>
      <c r="E14" s="800"/>
      <c r="F14" s="800"/>
      <c r="G14" s="800"/>
      <c r="H14" s="800"/>
      <c r="I14" s="800"/>
      <c r="J14" s="800"/>
      <c r="K14" s="800"/>
      <c r="L14" s="800"/>
      <c r="M14" s="800"/>
      <c r="N14" s="800"/>
      <c r="O14" s="800"/>
      <c r="P14" s="800"/>
      <c r="Q14" s="800"/>
      <c r="R14" s="800"/>
      <c r="S14" s="801"/>
      <c r="T14" s="1002"/>
      <c r="U14" s="1002"/>
      <c r="V14" s="1002"/>
      <c r="W14" s="1002"/>
      <c r="X14" s="1002"/>
      <c r="Y14" s="1002"/>
      <c r="Z14" s="1002"/>
      <c r="AA14" s="1002"/>
      <c r="AB14" s="1002"/>
      <c r="AC14" s="1002"/>
      <c r="AD14" s="1002"/>
      <c r="AE14" s="1002"/>
    </row>
    <row r="15" spans="2:31" ht="15.75">
      <c r="B15" s="885" t="s">
        <v>56</v>
      </c>
      <c r="C15" s="886"/>
      <c r="D15" s="886"/>
      <c r="E15" s="886"/>
      <c r="F15" s="886"/>
      <c r="G15" s="886"/>
      <c r="H15" s="886"/>
      <c r="I15" s="886"/>
      <c r="J15" s="886"/>
      <c r="K15" s="886"/>
      <c r="L15" s="886"/>
      <c r="M15" s="886"/>
      <c r="N15" s="886"/>
      <c r="O15" s="886"/>
      <c r="P15" s="886"/>
      <c r="Q15" s="886"/>
      <c r="R15" s="886"/>
      <c r="S15" s="887"/>
      <c r="T15" s="1002"/>
      <c r="U15" s="1002"/>
      <c r="V15" s="1002"/>
      <c r="W15" s="1002"/>
      <c r="X15" s="1002"/>
      <c r="Y15" s="1002"/>
      <c r="Z15" s="1002"/>
      <c r="AA15" s="1002"/>
      <c r="AB15" s="1002"/>
      <c r="AC15" s="1002"/>
      <c r="AD15" s="1002"/>
      <c r="AE15" s="1002"/>
    </row>
    <row r="16" spans="2:31" ht="14.25">
      <c r="B16" s="59"/>
      <c r="C16" s="29"/>
      <c r="D16" s="31"/>
      <c r="E16" s="31"/>
      <c r="F16" s="31"/>
      <c r="G16" s="31"/>
      <c r="H16" s="31"/>
      <c r="I16" s="31"/>
      <c r="J16" s="29"/>
      <c r="K16" s="29"/>
      <c r="L16" s="29"/>
      <c r="M16" s="29"/>
      <c r="N16" s="29"/>
      <c r="O16" s="29"/>
      <c r="P16" s="29"/>
      <c r="Q16" s="29"/>
      <c r="R16" s="29"/>
      <c r="S16" s="60"/>
      <c r="T16" s="1002"/>
      <c r="U16" s="1002"/>
      <c r="V16" s="1002"/>
      <c r="W16" s="1002"/>
      <c r="X16" s="1002"/>
      <c r="Y16" s="1002"/>
      <c r="Z16" s="1002"/>
      <c r="AA16" s="1002"/>
      <c r="AB16" s="1002"/>
      <c r="AC16" s="1002"/>
      <c r="AD16" s="1002"/>
      <c r="AE16" s="1002"/>
    </row>
    <row r="17" spans="2:31" ht="15">
      <c r="B17" s="909" t="s">
        <v>48</v>
      </c>
      <c r="C17" s="910"/>
      <c r="D17" s="910"/>
      <c r="E17" s="910"/>
      <c r="F17" s="910"/>
      <c r="G17" s="910"/>
      <c r="H17" s="910"/>
      <c r="I17" s="910"/>
      <c r="J17" s="910"/>
      <c r="K17" s="910"/>
      <c r="L17" s="910"/>
      <c r="M17" s="910"/>
      <c r="N17" s="910"/>
      <c r="O17" s="910"/>
      <c r="P17" s="910"/>
      <c r="Q17" s="910"/>
      <c r="R17" s="910"/>
      <c r="S17" s="911"/>
      <c r="T17" s="1002"/>
      <c r="U17" s="1002"/>
      <c r="V17" s="1002"/>
      <c r="W17" s="1002"/>
      <c r="X17" s="1002"/>
      <c r="Y17" s="1002"/>
      <c r="Z17" s="1002"/>
      <c r="AA17" s="1002"/>
      <c r="AB17" s="1002"/>
      <c r="AC17" s="1002"/>
      <c r="AD17" s="1002"/>
      <c r="AE17" s="1002"/>
    </row>
    <row r="18" spans="2:31" ht="6" customHeight="1">
      <c r="B18" s="73"/>
      <c r="C18" s="377"/>
      <c r="D18" s="377"/>
      <c r="E18" s="377"/>
      <c r="F18" s="377"/>
      <c r="G18" s="377"/>
      <c r="H18" s="377"/>
      <c r="I18" s="377"/>
      <c r="J18" s="377"/>
      <c r="K18" s="377"/>
      <c r="L18" s="377"/>
      <c r="M18" s="377"/>
      <c r="N18" s="377"/>
      <c r="O18" s="377"/>
      <c r="P18" s="377"/>
      <c r="Q18" s="377"/>
      <c r="R18" s="377"/>
      <c r="S18" s="379"/>
      <c r="T18" s="1002"/>
      <c r="U18" s="1002"/>
      <c r="V18" s="1002"/>
      <c r="W18" s="1002"/>
      <c r="X18" s="1002"/>
      <c r="Y18" s="1002"/>
      <c r="Z18" s="1002"/>
      <c r="AA18" s="1002"/>
      <c r="AB18" s="1002"/>
      <c r="AC18" s="1002"/>
      <c r="AD18" s="1002"/>
      <c r="AE18" s="1002"/>
    </row>
    <row r="19" spans="2:31" ht="42.75" customHeight="1">
      <c r="B19" s="915" t="s">
        <v>229</v>
      </c>
      <c r="C19" s="916"/>
      <c r="D19" s="916"/>
      <c r="E19" s="916"/>
      <c r="F19" s="916"/>
      <c r="G19" s="916"/>
      <c r="H19" s="916"/>
      <c r="I19" s="916"/>
      <c r="J19" s="916"/>
      <c r="K19" s="916"/>
      <c r="L19" s="916"/>
      <c r="M19" s="916"/>
      <c r="N19" s="916"/>
      <c r="O19" s="916"/>
      <c r="P19" s="916"/>
      <c r="Q19" s="916"/>
      <c r="R19" s="916"/>
      <c r="S19" s="917"/>
      <c r="T19" s="1002"/>
      <c r="U19" s="1002"/>
      <c r="V19" s="1002"/>
      <c r="W19" s="1002"/>
      <c r="X19" s="1002"/>
      <c r="Y19" s="1002"/>
      <c r="Z19" s="1002"/>
      <c r="AA19" s="1002"/>
      <c r="AB19" s="1002"/>
      <c r="AC19" s="1002"/>
      <c r="AD19" s="1002"/>
      <c r="AE19" s="1002"/>
    </row>
    <row r="20" spans="2:31" ht="14.25">
      <c r="B20" s="59"/>
      <c r="C20" s="29"/>
      <c r="D20" s="31"/>
      <c r="E20" s="31"/>
      <c r="F20" s="31"/>
      <c r="G20" s="31"/>
      <c r="H20" s="31"/>
      <c r="I20" s="31"/>
      <c r="J20" s="29"/>
      <c r="K20" s="29"/>
      <c r="L20" s="29"/>
      <c r="M20" s="29"/>
      <c r="N20" s="29"/>
      <c r="O20" s="29"/>
      <c r="P20" s="29"/>
      <c r="Q20" s="29"/>
      <c r="R20" s="29"/>
      <c r="S20" s="60"/>
      <c r="T20" s="1002"/>
      <c r="U20" s="1002"/>
      <c r="V20" s="1002"/>
      <c r="W20" s="1002"/>
      <c r="X20" s="1002"/>
      <c r="Y20" s="1002"/>
      <c r="Z20" s="1002"/>
      <c r="AA20" s="1002"/>
      <c r="AB20" s="1002"/>
      <c r="AC20" s="1002"/>
      <c r="AD20" s="1002"/>
      <c r="AE20" s="1002"/>
    </row>
    <row r="21" spans="2:31" ht="30" customHeight="1">
      <c r="B21" s="59"/>
      <c r="C21" s="29"/>
      <c r="D21" s="31"/>
      <c r="E21" s="31"/>
      <c r="F21" s="31"/>
      <c r="G21" s="31"/>
      <c r="H21" s="902" t="s">
        <v>78</v>
      </c>
      <c r="I21" s="905"/>
      <c r="J21" s="905"/>
      <c r="K21" s="905"/>
      <c r="L21" s="905"/>
      <c r="M21" s="906"/>
      <c r="N21" s="98"/>
      <c r="O21" s="902" t="s">
        <v>616</v>
      </c>
      <c r="P21" s="903"/>
      <c r="Q21" s="903"/>
      <c r="R21" s="903"/>
      <c r="S21" s="904"/>
      <c r="T21" s="1002"/>
      <c r="U21" s="1002"/>
      <c r="V21" s="1002"/>
      <c r="W21" s="1002"/>
      <c r="X21" s="1002"/>
      <c r="Y21" s="1002"/>
      <c r="Z21" s="1002"/>
      <c r="AA21" s="1002"/>
      <c r="AB21" s="1002"/>
      <c r="AC21" s="1002"/>
      <c r="AD21" s="1002"/>
      <c r="AE21" s="1002"/>
    </row>
    <row r="22" spans="2:19" ht="20.25" customHeight="1" thickBot="1">
      <c r="B22" s="59"/>
      <c r="C22" s="29"/>
      <c r="D22" s="31"/>
      <c r="E22" s="31"/>
      <c r="F22" s="31"/>
      <c r="G22" s="31"/>
      <c r="H22" s="48"/>
      <c r="I22" s="900" t="s">
        <v>49</v>
      </c>
      <c r="J22" s="901"/>
      <c r="K22" s="29"/>
      <c r="L22" s="29"/>
      <c r="M22" s="30"/>
      <c r="N22" s="29"/>
      <c r="O22" s="28"/>
      <c r="P22" s="900" t="s">
        <v>50</v>
      </c>
      <c r="Q22" s="901"/>
      <c r="R22" s="29"/>
      <c r="S22" s="60"/>
    </row>
    <row r="23" spans="2:19" ht="48.75" customHeight="1" thickBot="1">
      <c r="B23" s="59"/>
      <c r="C23" s="897" t="s">
        <v>51</v>
      </c>
      <c r="D23" s="898"/>
      <c r="E23" s="898"/>
      <c r="F23" s="899"/>
      <c r="G23" s="31"/>
      <c r="H23" s="48"/>
      <c r="I23" s="889"/>
      <c r="J23" s="890"/>
      <c r="K23" s="895" t="s">
        <v>46</v>
      </c>
      <c r="L23" s="895"/>
      <c r="M23" s="896"/>
      <c r="N23" s="378"/>
      <c r="O23" s="35"/>
      <c r="P23" s="893"/>
      <c r="Q23" s="894"/>
      <c r="R23" s="907" t="s">
        <v>46</v>
      </c>
      <c r="S23" s="908"/>
    </row>
    <row r="24" spans="2:19" ht="11.25" customHeight="1">
      <c r="B24" s="59"/>
      <c r="C24" s="90"/>
      <c r="D24" s="91"/>
      <c r="E24" s="91"/>
      <c r="F24" s="91"/>
      <c r="G24" s="47"/>
      <c r="H24" s="92"/>
      <c r="I24" s="97"/>
      <c r="J24" s="97"/>
      <c r="K24" s="93"/>
      <c r="L24" s="93"/>
      <c r="M24" s="94"/>
      <c r="N24" s="91"/>
      <c r="O24" s="95"/>
      <c r="P24" s="97"/>
      <c r="Q24" s="97"/>
      <c r="R24" s="96"/>
      <c r="S24" s="99"/>
    </row>
    <row r="25" spans="2:19" ht="15.75" thickBot="1">
      <c r="B25" s="59"/>
      <c r="C25" s="29"/>
      <c r="D25" s="31"/>
      <c r="E25" s="31"/>
      <c r="F25" s="31"/>
      <c r="G25" s="31"/>
      <c r="H25" s="48"/>
      <c r="I25" s="918" t="s">
        <v>52</v>
      </c>
      <c r="J25" s="919"/>
      <c r="K25" s="29"/>
      <c r="L25" s="29"/>
      <c r="M25" s="29"/>
      <c r="N25" s="29"/>
      <c r="O25" s="29"/>
      <c r="P25" s="29"/>
      <c r="Q25" s="29"/>
      <c r="R25" s="29"/>
      <c r="S25" s="60"/>
    </row>
    <row r="26" spans="2:19" ht="46.5" customHeight="1" thickBot="1">
      <c r="B26" s="59"/>
      <c r="C26" s="920" t="s">
        <v>53</v>
      </c>
      <c r="D26" s="921"/>
      <c r="E26" s="921"/>
      <c r="F26" s="922"/>
      <c r="G26" s="31"/>
      <c r="H26" s="49"/>
      <c r="I26" s="893"/>
      <c r="J26" s="894"/>
      <c r="K26" s="802" t="s">
        <v>74</v>
      </c>
      <c r="L26" s="802"/>
      <c r="M26" s="802"/>
      <c r="N26" s="616"/>
      <c r="O26" s="616"/>
      <c r="P26" s="616"/>
      <c r="Q26" s="616"/>
      <c r="R26" s="616"/>
      <c r="S26" s="803"/>
    </row>
    <row r="27" spans="2:19" ht="103.5" customHeight="1" thickBot="1">
      <c r="B27" s="62"/>
      <c r="C27" s="891"/>
      <c r="D27" s="892"/>
      <c r="E27" s="892"/>
      <c r="F27" s="892"/>
      <c r="G27" s="74"/>
      <c r="H27" s="380"/>
      <c r="I27" s="930" t="s">
        <v>61</v>
      </c>
      <c r="J27" s="931"/>
      <c r="K27" s="928">
        <f>E9*0.08</f>
        <v>0</v>
      </c>
      <c r="L27" s="928"/>
      <c r="M27" s="929"/>
      <c r="N27" s="63"/>
      <c r="O27" s="925" t="s">
        <v>254</v>
      </c>
      <c r="P27" s="926"/>
      <c r="Q27" s="927"/>
      <c r="R27" s="923">
        <f>I23+P23+I26</f>
        <v>0</v>
      </c>
      <c r="S27" s="924"/>
    </row>
    <row r="28" spans="2:19" ht="15" thickBot="1">
      <c r="B28" s="62"/>
      <c r="C28" s="63"/>
      <c r="D28" s="74"/>
      <c r="E28" s="74"/>
      <c r="F28" s="74"/>
      <c r="G28" s="74"/>
      <c r="H28" s="74"/>
      <c r="I28" s="75"/>
      <c r="J28" s="63"/>
      <c r="K28" s="63"/>
      <c r="L28" s="63"/>
      <c r="M28" s="63"/>
      <c r="N28" s="63"/>
      <c r="O28" s="63"/>
      <c r="P28" s="63"/>
      <c r="Q28" s="63"/>
      <c r="R28" s="63"/>
      <c r="S28" s="76"/>
    </row>
    <row r="29" spans="2:19" ht="14.25">
      <c r="B29" s="66"/>
      <c r="C29" s="67"/>
      <c r="D29" s="77"/>
      <c r="E29" s="77"/>
      <c r="F29" s="77"/>
      <c r="G29" s="77"/>
      <c r="H29" s="77"/>
      <c r="I29" s="78"/>
      <c r="J29" s="67"/>
      <c r="K29" s="67"/>
      <c r="L29" s="67"/>
      <c r="M29" s="67"/>
      <c r="N29" s="67"/>
      <c r="O29" s="67"/>
      <c r="P29" s="67"/>
      <c r="Q29" s="67"/>
      <c r="R29" s="67"/>
      <c r="S29" s="79"/>
    </row>
    <row r="30" spans="2:19" ht="15">
      <c r="B30" s="932" t="s">
        <v>230</v>
      </c>
      <c r="C30" s="933"/>
      <c r="D30" s="933"/>
      <c r="E30" s="933"/>
      <c r="F30" s="933"/>
      <c r="G30" s="933"/>
      <c r="H30" s="933"/>
      <c r="I30" s="933"/>
      <c r="J30" s="933"/>
      <c r="K30" s="933"/>
      <c r="L30" s="933"/>
      <c r="M30" s="933"/>
      <c r="N30" s="933"/>
      <c r="O30" s="933"/>
      <c r="P30" s="933"/>
      <c r="Q30" s="933"/>
      <c r="R30" s="933"/>
      <c r="S30" s="934"/>
    </row>
    <row r="31" spans="2:19" ht="14.25">
      <c r="B31" s="59"/>
      <c r="C31" s="29"/>
      <c r="D31" s="31"/>
      <c r="E31" s="31"/>
      <c r="F31" s="31"/>
      <c r="G31" s="31"/>
      <c r="H31" s="31"/>
      <c r="I31" s="47"/>
      <c r="J31" s="29"/>
      <c r="K31" s="29"/>
      <c r="L31" s="29"/>
      <c r="M31" s="29"/>
      <c r="N31" s="29"/>
      <c r="O31" s="29"/>
      <c r="P31" s="29"/>
      <c r="Q31" s="29"/>
      <c r="R31" s="29"/>
      <c r="S31" s="60"/>
    </row>
    <row r="32" spans="2:19" ht="119.25" customHeight="1">
      <c r="B32" s="59"/>
      <c r="C32" s="943" t="s">
        <v>224</v>
      </c>
      <c r="D32" s="944"/>
      <c r="E32" s="944"/>
      <c r="F32" s="944"/>
      <c r="G32" s="944"/>
      <c r="H32" s="944"/>
      <c r="I32" s="945"/>
      <c r="J32" s="935" t="s">
        <v>227</v>
      </c>
      <c r="K32" s="936"/>
      <c r="L32" s="939" t="s">
        <v>599</v>
      </c>
      <c r="M32" s="940"/>
      <c r="N32" s="790"/>
      <c r="O32" s="790"/>
      <c r="P32" s="937" t="s">
        <v>617</v>
      </c>
      <c r="Q32" s="938"/>
      <c r="R32" s="941" t="s">
        <v>228</v>
      </c>
      <c r="S32" s="942"/>
    </row>
    <row r="33" spans="2:19" ht="14.25">
      <c r="B33" s="204">
        <v>1</v>
      </c>
      <c r="C33" s="784"/>
      <c r="D33" s="785"/>
      <c r="E33" s="785"/>
      <c r="F33" s="785"/>
      <c r="G33" s="785"/>
      <c r="H33" s="785"/>
      <c r="I33" s="786"/>
      <c r="J33" s="833"/>
      <c r="K33" s="878"/>
      <c r="L33" s="833"/>
      <c r="M33" s="878"/>
      <c r="N33" s="29"/>
      <c r="O33" s="29"/>
      <c r="P33" s="833"/>
      <c r="Q33" s="878"/>
      <c r="R33" s="833"/>
      <c r="S33" s="834"/>
    </row>
    <row r="34" spans="2:19" ht="14.25">
      <c r="B34" s="59">
        <v>2</v>
      </c>
      <c r="C34" s="784"/>
      <c r="D34" s="785"/>
      <c r="E34" s="785"/>
      <c r="F34" s="785"/>
      <c r="G34" s="785"/>
      <c r="H34" s="785"/>
      <c r="I34" s="786"/>
      <c r="J34" s="833"/>
      <c r="K34" s="878"/>
      <c r="L34" s="833"/>
      <c r="M34" s="878"/>
      <c r="N34" s="29"/>
      <c r="O34" s="29"/>
      <c r="P34" s="833"/>
      <c r="Q34" s="878"/>
      <c r="R34" s="833"/>
      <c r="S34" s="834"/>
    </row>
    <row r="35" spans="2:19" ht="14.25">
      <c r="B35" s="59">
        <v>3</v>
      </c>
      <c r="C35" s="784"/>
      <c r="D35" s="785"/>
      <c r="E35" s="785"/>
      <c r="F35" s="785"/>
      <c r="G35" s="785"/>
      <c r="H35" s="785"/>
      <c r="I35" s="786"/>
      <c r="J35" s="833"/>
      <c r="K35" s="878"/>
      <c r="L35" s="833"/>
      <c r="M35" s="878"/>
      <c r="N35" s="29"/>
      <c r="O35" s="29"/>
      <c r="P35" s="833"/>
      <c r="Q35" s="878"/>
      <c r="R35" s="833"/>
      <c r="S35" s="834"/>
    </row>
    <row r="36" spans="2:19" ht="14.25">
      <c r="B36" s="59">
        <v>4</v>
      </c>
      <c r="C36" s="784"/>
      <c r="D36" s="785"/>
      <c r="E36" s="785"/>
      <c r="F36" s="785"/>
      <c r="G36" s="785"/>
      <c r="H36" s="785"/>
      <c r="I36" s="786"/>
      <c r="J36" s="833"/>
      <c r="K36" s="878"/>
      <c r="L36" s="833"/>
      <c r="M36" s="878"/>
      <c r="N36" s="29"/>
      <c r="O36" s="29"/>
      <c r="P36" s="833"/>
      <c r="Q36" s="878"/>
      <c r="R36" s="833"/>
      <c r="S36" s="834"/>
    </row>
    <row r="37" spans="2:19" ht="14.25">
      <c r="B37" s="59">
        <v>5</v>
      </c>
      <c r="C37" s="784"/>
      <c r="D37" s="785"/>
      <c r="E37" s="785"/>
      <c r="F37" s="785"/>
      <c r="G37" s="785"/>
      <c r="H37" s="785"/>
      <c r="I37" s="786"/>
      <c r="J37" s="833"/>
      <c r="K37" s="878"/>
      <c r="L37" s="833"/>
      <c r="M37" s="878"/>
      <c r="N37" s="29"/>
      <c r="O37" s="29"/>
      <c r="P37" s="833"/>
      <c r="Q37" s="878"/>
      <c r="R37" s="833"/>
      <c r="S37" s="834"/>
    </row>
    <row r="38" spans="2:19" ht="14.25">
      <c r="B38" s="59">
        <v>6</v>
      </c>
      <c r="C38" s="784"/>
      <c r="D38" s="785"/>
      <c r="E38" s="785"/>
      <c r="F38" s="785"/>
      <c r="G38" s="785"/>
      <c r="H38" s="785"/>
      <c r="I38" s="786"/>
      <c r="J38" s="833"/>
      <c r="K38" s="878"/>
      <c r="L38" s="833"/>
      <c r="M38" s="878"/>
      <c r="N38" s="29"/>
      <c r="O38" s="29"/>
      <c r="P38" s="833"/>
      <c r="Q38" s="878"/>
      <c r="R38" s="833"/>
      <c r="S38" s="834"/>
    </row>
    <row r="39" spans="2:19" ht="14.25">
      <c r="B39" s="59">
        <v>7</v>
      </c>
      <c r="C39" s="784"/>
      <c r="D39" s="785"/>
      <c r="E39" s="785"/>
      <c r="F39" s="785"/>
      <c r="G39" s="785"/>
      <c r="H39" s="785"/>
      <c r="I39" s="786"/>
      <c r="J39" s="833"/>
      <c r="K39" s="878"/>
      <c r="L39" s="833"/>
      <c r="M39" s="878"/>
      <c r="N39" s="29"/>
      <c r="O39" s="29"/>
      <c r="P39" s="833"/>
      <c r="Q39" s="878"/>
      <c r="R39" s="833"/>
      <c r="S39" s="834"/>
    </row>
    <row r="40" spans="2:19" ht="14.25">
      <c r="B40" s="59">
        <v>8</v>
      </c>
      <c r="C40" s="784"/>
      <c r="D40" s="785"/>
      <c r="E40" s="785"/>
      <c r="F40" s="785"/>
      <c r="G40" s="785"/>
      <c r="H40" s="785"/>
      <c r="I40" s="786"/>
      <c r="J40" s="833"/>
      <c r="K40" s="878"/>
      <c r="L40" s="833"/>
      <c r="M40" s="878"/>
      <c r="N40" s="29"/>
      <c r="O40" s="29"/>
      <c r="P40" s="833"/>
      <c r="Q40" s="878"/>
      <c r="R40" s="833"/>
      <c r="S40" s="834"/>
    </row>
    <row r="41" spans="2:19" ht="14.25">
      <c r="B41" s="59">
        <v>9</v>
      </c>
      <c r="C41" s="784"/>
      <c r="D41" s="785"/>
      <c r="E41" s="785"/>
      <c r="F41" s="785"/>
      <c r="G41" s="785"/>
      <c r="H41" s="785"/>
      <c r="I41" s="786"/>
      <c r="J41" s="833"/>
      <c r="K41" s="878"/>
      <c r="L41" s="833"/>
      <c r="M41" s="878"/>
      <c r="N41" s="29"/>
      <c r="O41" s="29"/>
      <c r="P41" s="833"/>
      <c r="Q41" s="878"/>
      <c r="R41" s="833"/>
      <c r="S41" s="834"/>
    </row>
    <row r="42" spans="2:19" ht="15" thickBot="1">
      <c r="B42" s="59">
        <v>10</v>
      </c>
      <c r="C42" s="784"/>
      <c r="D42" s="785"/>
      <c r="E42" s="785"/>
      <c r="F42" s="785"/>
      <c r="G42" s="785"/>
      <c r="H42" s="785"/>
      <c r="I42" s="786"/>
      <c r="J42" s="833"/>
      <c r="K42" s="878"/>
      <c r="L42" s="833"/>
      <c r="M42" s="878"/>
      <c r="N42" s="29"/>
      <c r="O42" s="29"/>
      <c r="P42" s="833"/>
      <c r="Q42" s="878"/>
      <c r="R42" s="833"/>
      <c r="S42" s="834"/>
    </row>
    <row r="43" spans="2:19" ht="15" thickBot="1">
      <c r="B43" s="59"/>
      <c r="C43" s="951" t="s">
        <v>79</v>
      </c>
      <c r="D43" s="951"/>
      <c r="E43" s="951"/>
      <c r="F43" s="951"/>
      <c r="G43" s="951"/>
      <c r="H43" s="951"/>
      <c r="I43" s="951"/>
      <c r="J43" s="826">
        <f>SUM(J33:J42)</f>
        <v>0</v>
      </c>
      <c r="K43" s="827"/>
      <c r="L43" s="826">
        <f>SUM(L33:L42)</f>
        <v>0</v>
      </c>
      <c r="M43" s="827"/>
      <c r="N43" s="29"/>
      <c r="O43" s="29"/>
      <c r="P43" s="826">
        <f>SUM(P33:P42)</f>
        <v>0</v>
      </c>
      <c r="Q43" s="827"/>
      <c r="R43" s="826">
        <f>SUM(R33:R42)</f>
        <v>0</v>
      </c>
      <c r="S43" s="827"/>
    </row>
    <row r="44" spans="2:19" ht="15" thickBot="1">
      <c r="B44" s="59"/>
      <c r="C44" s="82"/>
      <c r="D44" s="82"/>
      <c r="E44" s="82"/>
      <c r="F44" s="82"/>
      <c r="G44" s="82"/>
      <c r="H44" s="82"/>
      <c r="I44" s="82"/>
      <c r="J44" s="53"/>
      <c r="K44" s="53"/>
      <c r="L44" s="53"/>
      <c r="M44" s="53"/>
      <c r="N44" s="29"/>
      <c r="O44" s="29"/>
      <c r="P44" s="53"/>
      <c r="Q44" s="53"/>
      <c r="R44" s="53"/>
      <c r="S44" s="83"/>
    </row>
    <row r="45" spans="2:19" ht="30" customHeight="1" thickBot="1">
      <c r="B45" s="59"/>
      <c r="C45" s="828" t="s">
        <v>263</v>
      </c>
      <c r="D45" s="829"/>
      <c r="E45" s="829"/>
      <c r="F45" s="829"/>
      <c r="G45" s="829"/>
      <c r="H45" s="829"/>
      <c r="I45" s="830"/>
      <c r="J45" s="816">
        <f>J43+L43+P43+R43</f>
        <v>0</v>
      </c>
      <c r="K45" s="813"/>
      <c r="L45" s="813"/>
      <c r="M45" s="817"/>
      <c r="N45" s="29"/>
      <c r="O45" s="29"/>
      <c r="P45" s="53" t="s">
        <v>64</v>
      </c>
      <c r="Q45" s="53"/>
      <c r="R45" s="53"/>
      <c r="S45" s="83"/>
    </row>
    <row r="46" spans="2:19" ht="15" thickBot="1">
      <c r="B46" s="62"/>
      <c r="C46" s="63"/>
      <c r="D46" s="74"/>
      <c r="E46" s="74"/>
      <c r="F46" s="74"/>
      <c r="G46" s="74"/>
      <c r="H46" s="74"/>
      <c r="I46" s="75"/>
      <c r="J46" s="63"/>
      <c r="K46" s="63"/>
      <c r="L46" s="63"/>
      <c r="M46" s="63"/>
      <c r="N46" s="63"/>
      <c r="O46" s="63"/>
      <c r="P46" s="63"/>
      <c r="Q46" s="63"/>
      <c r="R46" s="63"/>
      <c r="S46" s="76"/>
    </row>
    <row r="47" spans="2:19" ht="15">
      <c r="B47" s="946" t="s">
        <v>80</v>
      </c>
      <c r="C47" s="947"/>
      <c r="D47" s="947"/>
      <c r="E47" s="947"/>
      <c r="F47" s="947"/>
      <c r="G47" s="947"/>
      <c r="H47" s="947"/>
      <c r="I47" s="947"/>
      <c r="J47" s="947"/>
      <c r="K47" s="947"/>
      <c r="L47" s="947"/>
      <c r="M47" s="947"/>
      <c r="N47" s="947"/>
      <c r="O47" s="947"/>
      <c r="P47" s="947"/>
      <c r="Q47" s="947"/>
      <c r="R47" s="947"/>
      <c r="S47" s="948"/>
    </row>
    <row r="48" spans="2:19" ht="15" thickBot="1">
      <c r="B48" s="59"/>
      <c r="C48" s="29"/>
      <c r="D48" s="31"/>
      <c r="E48" s="31"/>
      <c r="F48" s="31"/>
      <c r="G48" s="31"/>
      <c r="H48" s="31"/>
      <c r="I48" s="47"/>
      <c r="J48" s="29"/>
      <c r="K48" s="29"/>
      <c r="L48" s="29"/>
      <c r="M48" s="29"/>
      <c r="N48" s="29"/>
      <c r="O48" s="29"/>
      <c r="P48" s="29"/>
      <c r="Q48" s="29"/>
      <c r="R48" s="29"/>
      <c r="S48" s="60"/>
    </row>
    <row r="49" spans="2:19" ht="34.5" customHeight="1" thickBot="1">
      <c r="B49" s="375" t="s">
        <v>6</v>
      </c>
      <c r="C49" s="952" t="s">
        <v>75</v>
      </c>
      <c r="D49" s="952"/>
      <c r="E49" s="952"/>
      <c r="F49" s="952"/>
      <c r="G49" s="952"/>
      <c r="H49" s="952"/>
      <c r="I49" s="953"/>
      <c r="J49" s="954" t="s">
        <v>42</v>
      </c>
      <c r="K49" s="952"/>
      <c r="L49" s="952"/>
      <c r="M49" s="952"/>
      <c r="N49" s="952"/>
      <c r="O49" s="952"/>
      <c r="P49" s="695"/>
      <c r="Q49" s="696"/>
      <c r="R49" s="949" t="s">
        <v>57</v>
      </c>
      <c r="S49" s="950"/>
    </row>
    <row r="50" spans="2:19" ht="15" customHeight="1">
      <c r="B50" s="374">
        <v>1</v>
      </c>
      <c r="C50" s="876" t="s">
        <v>245</v>
      </c>
      <c r="D50" s="877"/>
      <c r="E50" s="877"/>
      <c r="F50" s="877"/>
      <c r="G50" s="877"/>
      <c r="H50" s="877"/>
      <c r="I50" s="877"/>
      <c r="J50" s="663"/>
      <c r="K50" s="851"/>
      <c r="L50" s="851"/>
      <c r="M50" s="851"/>
      <c r="N50" s="851"/>
      <c r="O50" s="851"/>
      <c r="P50" s="851"/>
      <c r="Q50" s="851"/>
      <c r="R50" s="833"/>
      <c r="S50" s="834"/>
    </row>
    <row r="51" spans="2:19" ht="15">
      <c r="B51" s="80">
        <v>2</v>
      </c>
      <c r="C51" s="840" t="s">
        <v>245</v>
      </c>
      <c r="D51" s="841"/>
      <c r="E51" s="841"/>
      <c r="F51" s="841"/>
      <c r="G51" s="841"/>
      <c r="H51" s="841"/>
      <c r="I51" s="841"/>
      <c r="J51" s="663"/>
      <c r="K51" s="851"/>
      <c r="L51" s="851"/>
      <c r="M51" s="851"/>
      <c r="N51" s="851"/>
      <c r="O51" s="851"/>
      <c r="P51" s="851"/>
      <c r="Q51" s="851"/>
      <c r="R51" s="833"/>
      <c r="S51" s="834"/>
    </row>
    <row r="52" spans="2:19" ht="15">
      <c r="B52" s="80">
        <v>3</v>
      </c>
      <c r="C52" s="840" t="s">
        <v>245</v>
      </c>
      <c r="D52" s="841"/>
      <c r="E52" s="841"/>
      <c r="F52" s="841"/>
      <c r="G52" s="841"/>
      <c r="H52" s="841"/>
      <c r="I52" s="841"/>
      <c r="J52" s="663"/>
      <c r="K52" s="851"/>
      <c r="L52" s="851"/>
      <c r="M52" s="851"/>
      <c r="N52" s="851"/>
      <c r="O52" s="851"/>
      <c r="P52" s="851"/>
      <c r="Q52" s="851"/>
      <c r="R52" s="833"/>
      <c r="S52" s="834"/>
    </row>
    <row r="53" spans="2:19" ht="15">
      <c r="B53" s="80">
        <v>4</v>
      </c>
      <c r="C53" s="840" t="s">
        <v>245</v>
      </c>
      <c r="D53" s="841"/>
      <c r="E53" s="841"/>
      <c r="F53" s="841"/>
      <c r="G53" s="841"/>
      <c r="H53" s="841"/>
      <c r="I53" s="841"/>
      <c r="J53" s="663"/>
      <c r="K53" s="851"/>
      <c r="L53" s="851"/>
      <c r="M53" s="851"/>
      <c r="N53" s="851"/>
      <c r="O53" s="851"/>
      <c r="P53" s="851"/>
      <c r="Q53" s="851"/>
      <c r="R53" s="833"/>
      <c r="S53" s="834"/>
    </row>
    <row r="54" spans="2:19" ht="15">
      <c r="B54" s="80">
        <v>5</v>
      </c>
      <c r="C54" s="840" t="s">
        <v>245</v>
      </c>
      <c r="D54" s="841"/>
      <c r="E54" s="841"/>
      <c r="F54" s="841"/>
      <c r="G54" s="841"/>
      <c r="H54" s="841"/>
      <c r="I54" s="841"/>
      <c r="J54" s="663"/>
      <c r="K54" s="851"/>
      <c r="L54" s="851"/>
      <c r="M54" s="851"/>
      <c r="N54" s="851"/>
      <c r="O54" s="851"/>
      <c r="P54" s="851"/>
      <c r="Q54" s="851"/>
      <c r="R54" s="833"/>
      <c r="S54" s="834"/>
    </row>
    <row r="55" spans="2:19" ht="15">
      <c r="B55" s="80">
        <v>6</v>
      </c>
      <c r="C55" s="840" t="s">
        <v>245</v>
      </c>
      <c r="D55" s="841"/>
      <c r="E55" s="841"/>
      <c r="F55" s="841"/>
      <c r="G55" s="841"/>
      <c r="H55" s="841"/>
      <c r="I55" s="841"/>
      <c r="J55" s="663"/>
      <c r="K55" s="851"/>
      <c r="L55" s="851"/>
      <c r="M55" s="851"/>
      <c r="N55" s="851"/>
      <c r="O55" s="851"/>
      <c r="P55" s="851"/>
      <c r="Q55" s="851"/>
      <c r="R55" s="833"/>
      <c r="S55" s="834"/>
    </row>
    <row r="56" spans="2:19" ht="15">
      <c r="B56" s="80">
        <v>7</v>
      </c>
      <c r="C56" s="840" t="s">
        <v>245</v>
      </c>
      <c r="D56" s="841"/>
      <c r="E56" s="841"/>
      <c r="F56" s="841"/>
      <c r="G56" s="841"/>
      <c r="H56" s="841"/>
      <c r="I56" s="841"/>
      <c r="J56" s="663"/>
      <c r="K56" s="851"/>
      <c r="L56" s="851"/>
      <c r="M56" s="851"/>
      <c r="N56" s="851"/>
      <c r="O56" s="851"/>
      <c r="P56" s="851"/>
      <c r="Q56" s="851"/>
      <c r="R56" s="833"/>
      <c r="S56" s="834"/>
    </row>
    <row r="57" spans="2:19" ht="15">
      <c r="B57" s="80">
        <v>8</v>
      </c>
      <c r="C57" s="840" t="s">
        <v>245</v>
      </c>
      <c r="D57" s="841"/>
      <c r="E57" s="841"/>
      <c r="F57" s="841"/>
      <c r="G57" s="841"/>
      <c r="H57" s="841"/>
      <c r="I57" s="841"/>
      <c r="J57" s="663"/>
      <c r="K57" s="851"/>
      <c r="L57" s="851"/>
      <c r="M57" s="851"/>
      <c r="N57" s="851"/>
      <c r="O57" s="851"/>
      <c r="P57" s="851"/>
      <c r="Q57" s="851"/>
      <c r="R57" s="833"/>
      <c r="S57" s="834"/>
    </row>
    <row r="58" spans="2:19" ht="15">
      <c r="B58" s="80">
        <v>9</v>
      </c>
      <c r="C58" s="840" t="s">
        <v>245</v>
      </c>
      <c r="D58" s="841"/>
      <c r="E58" s="841"/>
      <c r="F58" s="841"/>
      <c r="G58" s="841"/>
      <c r="H58" s="841"/>
      <c r="I58" s="841"/>
      <c r="J58" s="663"/>
      <c r="K58" s="851"/>
      <c r="L58" s="851"/>
      <c r="M58" s="851"/>
      <c r="N58" s="851"/>
      <c r="O58" s="851"/>
      <c r="P58" s="851"/>
      <c r="Q58" s="851"/>
      <c r="R58" s="833"/>
      <c r="S58" s="834"/>
    </row>
    <row r="59" spans="2:19" ht="15">
      <c r="B59" s="125">
        <v>10</v>
      </c>
      <c r="C59" s="840" t="s">
        <v>245</v>
      </c>
      <c r="D59" s="841"/>
      <c r="E59" s="841"/>
      <c r="F59" s="841"/>
      <c r="G59" s="841"/>
      <c r="H59" s="841"/>
      <c r="I59" s="841"/>
      <c r="J59" s="663"/>
      <c r="K59" s="851"/>
      <c r="L59" s="851"/>
      <c r="M59" s="851"/>
      <c r="N59" s="851"/>
      <c r="O59" s="851"/>
      <c r="P59" s="851"/>
      <c r="Q59" s="851"/>
      <c r="R59" s="833"/>
      <c r="S59" s="834"/>
    </row>
    <row r="60" spans="2:19" ht="15">
      <c r="B60" s="125">
        <v>11</v>
      </c>
      <c r="C60" s="840" t="s">
        <v>245</v>
      </c>
      <c r="D60" s="841"/>
      <c r="E60" s="841"/>
      <c r="F60" s="841"/>
      <c r="G60" s="841"/>
      <c r="H60" s="841"/>
      <c r="I60" s="841"/>
      <c r="J60" s="663"/>
      <c r="K60" s="851"/>
      <c r="L60" s="851"/>
      <c r="M60" s="851"/>
      <c r="N60" s="851"/>
      <c r="O60" s="851"/>
      <c r="P60" s="851"/>
      <c r="Q60" s="851"/>
      <c r="R60" s="833"/>
      <c r="S60" s="834"/>
    </row>
    <row r="61" spans="2:19" ht="16.5" thickBot="1">
      <c r="B61" s="127">
        <v>12</v>
      </c>
      <c r="C61" s="955" t="s">
        <v>605</v>
      </c>
      <c r="D61" s="956"/>
      <c r="E61" s="956"/>
      <c r="F61" s="956"/>
      <c r="G61" s="956"/>
      <c r="H61" s="956"/>
      <c r="I61" s="956"/>
      <c r="J61" s="847" t="s">
        <v>604</v>
      </c>
      <c r="K61" s="848"/>
      <c r="L61" s="848"/>
      <c r="M61" s="848"/>
      <c r="N61" s="848"/>
      <c r="O61" s="848"/>
      <c r="P61" s="848"/>
      <c r="Q61" s="848"/>
      <c r="R61" s="957">
        <f>'Request for Additional Funding'!E6</f>
        <v>0</v>
      </c>
      <c r="S61" s="958"/>
    </row>
    <row r="62" spans="2:19" ht="40.5" customHeight="1" thickBot="1">
      <c r="B62" s="139"/>
      <c r="C62" s="858"/>
      <c r="D62" s="859"/>
      <c r="E62" s="859"/>
      <c r="F62" s="859"/>
      <c r="G62" s="859"/>
      <c r="H62" s="859"/>
      <c r="I62" s="860"/>
      <c r="J62" s="959" t="s">
        <v>249</v>
      </c>
      <c r="K62" s="718"/>
      <c r="L62" s="718"/>
      <c r="M62" s="718"/>
      <c r="N62" s="718"/>
      <c r="O62" s="718"/>
      <c r="P62" s="718"/>
      <c r="Q62" s="719"/>
      <c r="R62" s="960">
        <f>SUM(R50:S61)</f>
        <v>0</v>
      </c>
      <c r="S62" s="961"/>
    </row>
    <row r="63" spans="2:19" ht="15">
      <c r="B63" s="126">
        <v>13</v>
      </c>
      <c r="C63" s="864" t="s">
        <v>246</v>
      </c>
      <c r="D63" s="865"/>
      <c r="E63" s="865"/>
      <c r="F63" s="865"/>
      <c r="G63" s="865"/>
      <c r="H63" s="865"/>
      <c r="I63" s="866"/>
      <c r="J63" s="962"/>
      <c r="K63" s="963"/>
      <c r="L63" s="963"/>
      <c r="M63" s="963"/>
      <c r="N63" s="963"/>
      <c r="O63" s="963"/>
      <c r="P63" s="963"/>
      <c r="Q63" s="963"/>
      <c r="R63" s="833"/>
      <c r="S63" s="834"/>
    </row>
    <row r="64" spans="2:19" ht="15">
      <c r="B64" s="80">
        <v>14</v>
      </c>
      <c r="C64" s="842" t="s">
        <v>246</v>
      </c>
      <c r="D64" s="843"/>
      <c r="E64" s="843"/>
      <c r="F64" s="843"/>
      <c r="G64" s="843"/>
      <c r="H64" s="843"/>
      <c r="I64" s="844"/>
      <c r="J64" s="663"/>
      <c r="K64" s="851"/>
      <c r="L64" s="851"/>
      <c r="M64" s="851"/>
      <c r="N64" s="851"/>
      <c r="O64" s="851"/>
      <c r="P64" s="851"/>
      <c r="Q64" s="851"/>
      <c r="R64" s="833"/>
      <c r="S64" s="834"/>
    </row>
    <row r="65" spans="2:19" ht="15">
      <c r="B65" s="80">
        <v>15</v>
      </c>
      <c r="C65" s="842" t="s">
        <v>246</v>
      </c>
      <c r="D65" s="843"/>
      <c r="E65" s="843"/>
      <c r="F65" s="843"/>
      <c r="G65" s="843"/>
      <c r="H65" s="843"/>
      <c r="I65" s="844"/>
      <c r="J65" s="663"/>
      <c r="K65" s="851"/>
      <c r="L65" s="851"/>
      <c r="M65" s="851"/>
      <c r="N65" s="851"/>
      <c r="O65" s="851"/>
      <c r="P65" s="851"/>
      <c r="Q65" s="851"/>
      <c r="R65" s="833"/>
      <c r="S65" s="834"/>
    </row>
    <row r="66" spans="2:19" ht="15">
      <c r="B66" s="80">
        <v>16</v>
      </c>
      <c r="C66" s="842" t="s">
        <v>246</v>
      </c>
      <c r="D66" s="843"/>
      <c r="E66" s="843"/>
      <c r="F66" s="843"/>
      <c r="G66" s="843"/>
      <c r="H66" s="843"/>
      <c r="I66" s="844"/>
      <c r="J66" s="663"/>
      <c r="K66" s="851"/>
      <c r="L66" s="851"/>
      <c r="M66" s="851"/>
      <c r="N66" s="851"/>
      <c r="O66" s="851"/>
      <c r="P66" s="851"/>
      <c r="Q66" s="851"/>
      <c r="R66" s="833"/>
      <c r="S66" s="834"/>
    </row>
    <row r="67" spans="2:19" ht="15">
      <c r="B67" s="80">
        <v>17</v>
      </c>
      <c r="C67" s="842" t="s">
        <v>246</v>
      </c>
      <c r="D67" s="843"/>
      <c r="E67" s="843"/>
      <c r="F67" s="843"/>
      <c r="G67" s="843"/>
      <c r="H67" s="843"/>
      <c r="I67" s="844"/>
      <c r="J67" s="663"/>
      <c r="K67" s="851"/>
      <c r="L67" s="851"/>
      <c r="M67" s="851"/>
      <c r="N67" s="851"/>
      <c r="O67" s="851"/>
      <c r="P67" s="851"/>
      <c r="Q67" s="851"/>
      <c r="R67" s="833"/>
      <c r="S67" s="834"/>
    </row>
    <row r="68" spans="2:19" ht="15">
      <c r="B68" s="80">
        <v>18</v>
      </c>
      <c r="C68" s="842" t="s">
        <v>246</v>
      </c>
      <c r="D68" s="843"/>
      <c r="E68" s="843"/>
      <c r="F68" s="843"/>
      <c r="G68" s="843"/>
      <c r="H68" s="843"/>
      <c r="I68" s="844"/>
      <c r="J68" s="663"/>
      <c r="K68" s="851"/>
      <c r="L68" s="851"/>
      <c r="M68" s="851"/>
      <c r="N68" s="851"/>
      <c r="O68" s="851"/>
      <c r="P68" s="851"/>
      <c r="Q68" s="851"/>
      <c r="R68" s="833"/>
      <c r="S68" s="834"/>
    </row>
    <row r="69" spans="2:19" ht="15">
      <c r="B69" s="80">
        <v>19</v>
      </c>
      <c r="C69" s="842" t="s">
        <v>246</v>
      </c>
      <c r="D69" s="843"/>
      <c r="E69" s="843"/>
      <c r="F69" s="843"/>
      <c r="G69" s="843"/>
      <c r="H69" s="843"/>
      <c r="I69" s="844"/>
      <c r="J69" s="663"/>
      <c r="K69" s="851"/>
      <c r="L69" s="851"/>
      <c r="M69" s="851"/>
      <c r="N69" s="851"/>
      <c r="O69" s="851"/>
      <c r="P69" s="851"/>
      <c r="Q69" s="851"/>
      <c r="R69" s="818"/>
      <c r="S69" s="819"/>
    </row>
    <row r="70" spans="2:19" ht="15">
      <c r="B70" s="80">
        <v>20</v>
      </c>
      <c r="C70" s="842" t="s">
        <v>246</v>
      </c>
      <c r="D70" s="843"/>
      <c r="E70" s="843"/>
      <c r="F70" s="843"/>
      <c r="G70" s="843"/>
      <c r="H70" s="843"/>
      <c r="I70" s="844"/>
      <c r="J70" s="663"/>
      <c r="K70" s="851"/>
      <c r="L70" s="851"/>
      <c r="M70" s="851"/>
      <c r="N70" s="851"/>
      <c r="O70" s="851"/>
      <c r="P70" s="851"/>
      <c r="Q70" s="851"/>
      <c r="R70" s="818"/>
      <c r="S70" s="819"/>
    </row>
    <row r="71" spans="2:19" ht="15">
      <c r="B71" s="80">
        <v>21</v>
      </c>
      <c r="C71" s="842" t="s">
        <v>246</v>
      </c>
      <c r="D71" s="843"/>
      <c r="E71" s="843"/>
      <c r="F71" s="843"/>
      <c r="G71" s="843"/>
      <c r="H71" s="843"/>
      <c r="I71" s="844"/>
      <c r="J71" s="663"/>
      <c r="K71" s="851"/>
      <c r="L71" s="851"/>
      <c r="M71" s="851"/>
      <c r="N71" s="851"/>
      <c r="O71" s="851"/>
      <c r="P71" s="851"/>
      <c r="Q71" s="851"/>
      <c r="R71" s="818"/>
      <c r="S71" s="819"/>
    </row>
    <row r="72" spans="2:19" ht="15">
      <c r="B72" s="125">
        <v>22</v>
      </c>
      <c r="C72" s="842" t="s">
        <v>246</v>
      </c>
      <c r="D72" s="843"/>
      <c r="E72" s="843"/>
      <c r="F72" s="843"/>
      <c r="G72" s="843"/>
      <c r="H72" s="843"/>
      <c r="I72" s="844"/>
      <c r="J72" s="663"/>
      <c r="K72" s="851"/>
      <c r="L72" s="851"/>
      <c r="M72" s="851"/>
      <c r="N72" s="851"/>
      <c r="O72" s="851"/>
      <c r="P72" s="851"/>
      <c r="Q72" s="851"/>
      <c r="R72" s="818"/>
      <c r="S72" s="819"/>
    </row>
    <row r="73" spans="2:19" ht="15">
      <c r="B73" s="125">
        <v>23</v>
      </c>
      <c r="C73" s="842" t="s">
        <v>246</v>
      </c>
      <c r="D73" s="843"/>
      <c r="E73" s="843"/>
      <c r="F73" s="843"/>
      <c r="G73" s="843"/>
      <c r="H73" s="843"/>
      <c r="I73" s="844"/>
      <c r="J73" s="663"/>
      <c r="K73" s="851"/>
      <c r="L73" s="851"/>
      <c r="M73" s="851"/>
      <c r="N73" s="851"/>
      <c r="O73" s="851"/>
      <c r="P73" s="851"/>
      <c r="Q73" s="851"/>
      <c r="R73" s="818"/>
      <c r="S73" s="819"/>
    </row>
    <row r="74" spans="2:19" ht="15.75" customHeight="1" thickBot="1">
      <c r="B74" s="125">
        <v>24</v>
      </c>
      <c r="C74" s="845" t="s">
        <v>605</v>
      </c>
      <c r="D74" s="846"/>
      <c r="E74" s="846"/>
      <c r="F74" s="846"/>
      <c r="G74" s="846"/>
      <c r="H74" s="846"/>
      <c r="I74" s="846"/>
      <c r="J74" s="847" t="s">
        <v>604</v>
      </c>
      <c r="K74" s="848"/>
      <c r="L74" s="848"/>
      <c r="M74" s="848"/>
      <c r="N74" s="848"/>
      <c r="O74" s="848"/>
      <c r="P74" s="848"/>
      <c r="Q74" s="848"/>
      <c r="R74" s="849">
        <f>'Request for Additional Funding'!G50</f>
        <v>0</v>
      </c>
      <c r="S74" s="850"/>
    </row>
    <row r="75" spans="2:19" ht="40.5" customHeight="1" thickBot="1">
      <c r="B75" s="130"/>
      <c r="C75" s="870"/>
      <c r="D75" s="871"/>
      <c r="E75" s="871"/>
      <c r="F75" s="871"/>
      <c r="G75" s="871"/>
      <c r="H75" s="871"/>
      <c r="I75" s="872"/>
      <c r="J75" s="867" t="s">
        <v>248</v>
      </c>
      <c r="K75" s="695"/>
      <c r="L75" s="695"/>
      <c r="M75" s="695"/>
      <c r="N75" s="695"/>
      <c r="O75" s="695"/>
      <c r="P75" s="695"/>
      <c r="Q75" s="696"/>
      <c r="R75" s="970">
        <f>R63+R64+R65+R66+R67+R68+R69+R70+R71+R72+R73+R74</f>
        <v>0</v>
      </c>
      <c r="S75" s="971"/>
    </row>
    <row r="76" spans="2:19" ht="46.5" customHeight="1" thickBot="1">
      <c r="B76" s="976" t="s">
        <v>663</v>
      </c>
      <c r="C76" s="977"/>
      <c r="D76" s="977"/>
      <c r="E76" s="977"/>
      <c r="F76" s="977"/>
      <c r="G76" s="977"/>
      <c r="H76" s="977"/>
      <c r="I76" s="978"/>
      <c r="J76" s="395" t="s">
        <v>608</v>
      </c>
      <c r="K76" s="396" t="s">
        <v>609</v>
      </c>
      <c r="L76" s="393"/>
      <c r="M76" s="995" t="s">
        <v>610</v>
      </c>
      <c r="N76" s="995"/>
      <c r="O76" s="995"/>
      <c r="P76" s="397" t="s">
        <v>609</v>
      </c>
      <c r="Q76" s="394"/>
      <c r="R76" s="996" t="s">
        <v>611</v>
      </c>
      <c r="S76" s="997"/>
    </row>
    <row r="77" spans="2:19" ht="15">
      <c r="B77" s="140">
        <v>25</v>
      </c>
      <c r="C77" s="873" t="s">
        <v>76</v>
      </c>
      <c r="D77" s="874"/>
      <c r="E77" s="874"/>
      <c r="F77" s="874"/>
      <c r="G77" s="874"/>
      <c r="H77" s="874"/>
      <c r="I77" s="875"/>
      <c r="J77" s="868"/>
      <c r="K77" s="851"/>
      <c r="L77" s="869"/>
      <c r="M77" s="869"/>
      <c r="N77" s="869"/>
      <c r="O77" s="869"/>
      <c r="P77" s="869"/>
      <c r="Q77" s="869"/>
      <c r="R77" s="833"/>
      <c r="S77" s="834"/>
    </row>
    <row r="78" spans="2:19" ht="15">
      <c r="B78" s="128">
        <v>26</v>
      </c>
      <c r="C78" s="835" t="s">
        <v>76</v>
      </c>
      <c r="D78" s="836"/>
      <c r="E78" s="836"/>
      <c r="F78" s="836"/>
      <c r="G78" s="836"/>
      <c r="H78" s="836"/>
      <c r="I78" s="837"/>
      <c r="J78" s="663"/>
      <c r="K78" s="851"/>
      <c r="L78" s="851"/>
      <c r="M78" s="851"/>
      <c r="N78" s="851"/>
      <c r="O78" s="851"/>
      <c r="P78" s="851"/>
      <c r="Q78" s="851"/>
      <c r="R78" s="833"/>
      <c r="S78" s="834"/>
    </row>
    <row r="79" spans="2:19" ht="15">
      <c r="B79" s="128">
        <v>27</v>
      </c>
      <c r="C79" s="835" t="s">
        <v>76</v>
      </c>
      <c r="D79" s="836"/>
      <c r="E79" s="836"/>
      <c r="F79" s="836"/>
      <c r="G79" s="836"/>
      <c r="H79" s="836"/>
      <c r="I79" s="837"/>
      <c r="J79" s="663"/>
      <c r="K79" s="851"/>
      <c r="L79" s="851"/>
      <c r="M79" s="851"/>
      <c r="N79" s="851"/>
      <c r="O79" s="851"/>
      <c r="P79" s="851"/>
      <c r="Q79" s="851"/>
      <c r="R79" s="833"/>
      <c r="S79" s="834"/>
    </row>
    <row r="80" spans="2:19" ht="15">
      <c r="B80" s="128">
        <v>28</v>
      </c>
      <c r="C80" s="835" t="s">
        <v>76</v>
      </c>
      <c r="D80" s="836"/>
      <c r="E80" s="836"/>
      <c r="F80" s="836"/>
      <c r="G80" s="836"/>
      <c r="H80" s="836"/>
      <c r="I80" s="837"/>
      <c r="J80" s="663"/>
      <c r="K80" s="851"/>
      <c r="L80" s="851"/>
      <c r="M80" s="851"/>
      <c r="N80" s="851"/>
      <c r="O80" s="851"/>
      <c r="P80" s="851"/>
      <c r="Q80" s="851"/>
      <c r="R80" s="833"/>
      <c r="S80" s="834"/>
    </row>
    <row r="81" spans="2:19" ht="15">
      <c r="B81" s="128">
        <v>29</v>
      </c>
      <c r="C81" s="835" t="s">
        <v>76</v>
      </c>
      <c r="D81" s="836"/>
      <c r="E81" s="836"/>
      <c r="F81" s="836"/>
      <c r="G81" s="836"/>
      <c r="H81" s="836"/>
      <c r="I81" s="837"/>
      <c r="J81" s="663"/>
      <c r="K81" s="851"/>
      <c r="L81" s="851"/>
      <c r="M81" s="851"/>
      <c r="N81" s="851"/>
      <c r="O81" s="851"/>
      <c r="P81" s="851"/>
      <c r="Q81" s="851"/>
      <c r="R81" s="833"/>
      <c r="S81" s="834"/>
    </row>
    <row r="82" spans="2:19" ht="15">
      <c r="B82" s="128">
        <v>30</v>
      </c>
      <c r="C82" s="835" t="s">
        <v>76</v>
      </c>
      <c r="D82" s="836"/>
      <c r="E82" s="836"/>
      <c r="F82" s="836"/>
      <c r="G82" s="836"/>
      <c r="H82" s="836"/>
      <c r="I82" s="837"/>
      <c r="J82" s="663"/>
      <c r="K82" s="851"/>
      <c r="L82" s="851"/>
      <c r="M82" s="851"/>
      <c r="N82" s="851"/>
      <c r="O82" s="851"/>
      <c r="P82" s="851"/>
      <c r="Q82" s="851"/>
      <c r="R82" s="833"/>
      <c r="S82" s="834"/>
    </row>
    <row r="83" spans="2:19" ht="15">
      <c r="B83" s="128">
        <v>31</v>
      </c>
      <c r="C83" s="835" t="s">
        <v>76</v>
      </c>
      <c r="D83" s="836"/>
      <c r="E83" s="836"/>
      <c r="F83" s="836"/>
      <c r="G83" s="836"/>
      <c r="H83" s="836"/>
      <c r="I83" s="837"/>
      <c r="J83" s="663"/>
      <c r="K83" s="851"/>
      <c r="L83" s="851"/>
      <c r="M83" s="851"/>
      <c r="N83" s="851"/>
      <c r="O83" s="851"/>
      <c r="P83" s="851"/>
      <c r="Q83" s="851"/>
      <c r="R83" s="818"/>
      <c r="S83" s="819"/>
    </row>
    <row r="84" spans="2:19" ht="15">
      <c r="B84" s="128">
        <v>32</v>
      </c>
      <c r="C84" s="835" t="s">
        <v>76</v>
      </c>
      <c r="D84" s="836"/>
      <c r="E84" s="836"/>
      <c r="F84" s="836"/>
      <c r="G84" s="836"/>
      <c r="H84" s="836"/>
      <c r="I84" s="837"/>
      <c r="J84" s="663"/>
      <c r="K84" s="851"/>
      <c r="L84" s="851"/>
      <c r="M84" s="851"/>
      <c r="N84" s="851"/>
      <c r="O84" s="851"/>
      <c r="P84" s="851"/>
      <c r="Q84" s="851"/>
      <c r="R84" s="818"/>
      <c r="S84" s="819"/>
    </row>
    <row r="85" spans="2:19" ht="15">
      <c r="B85" s="128">
        <v>33</v>
      </c>
      <c r="C85" s="835" t="s">
        <v>76</v>
      </c>
      <c r="D85" s="836"/>
      <c r="E85" s="836"/>
      <c r="F85" s="836"/>
      <c r="G85" s="836"/>
      <c r="H85" s="836"/>
      <c r="I85" s="837"/>
      <c r="J85" s="663"/>
      <c r="K85" s="851"/>
      <c r="L85" s="851"/>
      <c r="M85" s="851"/>
      <c r="N85" s="851"/>
      <c r="O85" s="851"/>
      <c r="P85" s="851"/>
      <c r="Q85" s="851"/>
      <c r="R85" s="818"/>
      <c r="S85" s="819"/>
    </row>
    <row r="86" spans="2:19" ht="15">
      <c r="B86" s="128">
        <v>34</v>
      </c>
      <c r="C86" s="835" t="s">
        <v>76</v>
      </c>
      <c r="D86" s="836"/>
      <c r="E86" s="836"/>
      <c r="F86" s="836"/>
      <c r="G86" s="836"/>
      <c r="H86" s="836"/>
      <c r="I86" s="837"/>
      <c r="J86" s="663"/>
      <c r="K86" s="851"/>
      <c r="L86" s="851"/>
      <c r="M86" s="851"/>
      <c r="N86" s="851"/>
      <c r="O86" s="851"/>
      <c r="P86" s="851"/>
      <c r="Q86" s="851"/>
      <c r="R86" s="818"/>
      <c r="S86" s="819"/>
    </row>
    <row r="87" spans="2:19" ht="15">
      <c r="B87" s="128">
        <v>35</v>
      </c>
      <c r="C87" s="835" t="s">
        <v>76</v>
      </c>
      <c r="D87" s="836"/>
      <c r="E87" s="836"/>
      <c r="F87" s="836"/>
      <c r="G87" s="836"/>
      <c r="H87" s="836"/>
      <c r="I87" s="837"/>
      <c r="J87" s="663"/>
      <c r="K87" s="851"/>
      <c r="L87" s="851"/>
      <c r="M87" s="851"/>
      <c r="N87" s="851"/>
      <c r="O87" s="851"/>
      <c r="P87" s="851"/>
      <c r="Q87" s="851"/>
      <c r="R87" s="818"/>
      <c r="S87" s="819"/>
    </row>
    <row r="88" spans="2:19" ht="15.75" customHeight="1" thickBot="1">
      <c r="B88" s="129">
        <v>36</v>
      </c>
      <c r="C88" s="852" t="s">
        <v>605</v>
      </c>
      <c r="D88" s="853"/>
      <c r="E88" s="853"/>
      <c r="F88" s="853"/>
      <c r="G88" s="853"/>
      <c r="H88" s="853"/>
      <c r="I88" s="853"/>
      <c r="J88" s="847" t="s">
        <v>604</v>
      </c>
      <c r="K88" s="848"/>
      <c r="L88" s="848"/>
      <c r="M88" s="848"/>
      <c r="N88" s="848"/>
      <c r="O88" s="848"/>
      <c r="P88" s="848"/>
      <c r="Q88" s="848"/>
      <c r="R88" s="849">
        <f>'Request for Additional Funding'!G51</f>
        <v>0</v>
      </c>
      <c r="S88" s="850"/>
    </row>
    <row r="89" spans="2:19" ht="32.25" customHeight="1" thickBot="1">
      <c r="B89" s="131"/>
      <c r="C89" s="861"/>
      <c r="D89" s="862"/>
      <c r="E89" s="862"/>
      <c r="F89" s="862"/>
      <c r="G89" s="862"/>
      <c r="H89" s="862"/>
      <c r="I89" s="863"/>
      <c r="J89" s="867" t="s">
        <v>618</v>
      </c>
      <c r="K89" s="695"/>
      <c r="L89" s="695"/>
      <c r="M89" s="695"/>
      <c r="N89" s="695"/>
      <c r="O89" s="695"/>
      <c r="P89" s="695"/>
      <c r="Q89" s="696"/>
      <c r="R89" s="838">
        <f>R77+R78+R79+R80+R81+R82+R83+R84+R85+R86+R87+R88</f>
        <v>0</v>
      </c>
      <c r="S89" s="839"/>
    </row>
    <row r="90" spans="2:19" ht="15">
      <c r="B90" s="126">
        <v>37</v>
      </c>
      <c r="C90" s="820" t="s">
        <v>77</v>
      </c>
      <c r="D90" s="821"/>
      <c r="E90" s="821"/>
      <c r="F90" s="821"/>
      <c r="G90" s="821"/>
      <c r="H90" s="821"/>
      <c r="I90" s="822"/>
      <c r="J90" s="868"/>
      <c r="K90" s="869"/>
      <c r="L90" s="869"/>
      <c r="M90" s="869"/>
      <c r="N90" s="869"/>
      <c r="O90" s="869"/>
      <c r="P90" s="869"/>
      <c r="Q90" s="869"/>
      <c r="R90" s="974"/>
      <c r="S90" s="975"/>
    </row>
    <row r="91" spans="2:19" ht="15">
      <c r="B91" s="80">
        <v>38</v>
      </c>
      <c r="C91" s="823" t="s">
        <v>77</v>
      </c>
      <c r="D91" s="824"/>
      <c r="E91" s="824"/>
      <c r="F91" s="824"/>
      <c r="G91" s="824"/>
      <c r="H91" s="824"/>
      <c r="I91" s="825"/>
      <c r="J91" s="663"/>
      <c r="K91" s="851"/>
      <c r="L91" s="851"/>
      <c r="M91" s="851"/>
      <c r="N91" s="851"/>
      <c r="O91" s="851"/>
      <c r="P91" s="851"/>
      <c r="Q91" s="851"/>
      <c r="R91" s="818"/>
      <c r="S91" s="819"/>
    </row>
    <row r="92" spans="2:19" ht="15">
      <c r="B92" s="80">
        <v>39</v>
      </c>
      <c r="C92" s="823" t="s">
        <v>77</v>
      </c>
      <c r="D92" s="824"/>
      <c r="E92" s="824"/>
      <c r="F92" s="824"/>
      <c r="G92" s="824"/>
      <c r="H92" s="824"/>
      <c r="I92" s="825"/>
      <c r="J92" s="663"/>
      <c r="K92" s="851"/>
      <c r="L92" s="851"/>
      <c r="M92" s="851"/>
      <c r="N92" s="851"/>
      <c r="O92" s="851"/>
      <c r="P92" s="851"/>
      <c r="Q92" s="851"/>
      <c r="R92" s="818"/>
      <c r="S92" s="819"/>
    </row>
    <row r="93" spans="2:19" ht="15">
      <c r="B93" s="80">
        <v>40</v>
      </c>
      <c r="C93" s="823" t="s">
        <v>77</v>
      </c>
      <c r="D93" s="824"/>
      <c r="E93" s="824"/>
      <c r="F93" s="824"/>
      <c r="G93" s="824"/>
      <c r="H93" s="824"/>
      <c r="I93" s="825"/>
      <c r="J93" s="663"/>
      <c r="K93" s="851"/>
      <c r="L93" s="851"/>
      <c r="M93" s="851"/>
      <c r="N93" s="851"/>
      <c r="O93" s="851"/>
      <c r="P93" s="851"/>
      <c r="Q93" s="851"/>
      <c r="R93" s="818"/>
      <c r="S93" s="819"/>
    </row>
    <row r="94" spans="2:19" ht="15">
      <c r="B94" s="80">
        <v>41</v>
      </c>
      <c r="C94" s="823" t="s">
        <v>77</v>
      </c>
      <c r="D94" s="824"/>
      <c r="E94" s="824"/>
      <c r="F94" s="824"/>
      <c r="G94" s="824"/>
      <c r="H94" s="824"/>
      <c r="I94" s="825"/>
      <c r="J94" s="663"/>
      <c r="K94" s="851"/>
      <c r="L94" s="851"/>
      <c r="M94" s="851"/>
      <c r="N94" s="851"/>
      <c r="O94" s="851"/>
      <c r="P94" s="851"/>
      <c r="Q94" s="851"/>
      <c r="R94" s="818"/>
      <c r="S94" s="819"/>
    </row>
    <row r="95" spans="2:19" ht="15">
      <c r="B95" s="80">
        <v>42</v>
      </c>
      <c r="C95" s="823" t="s">
        <v>77</v>
      </c>
      <c r="D95" s="824"/>
      <c r="E95" s="824"/>
      <c r="F95" s="824"/>
      <c r="G95" s="824"/>
      <c r="H95" s="824"/>
      <c r="I95" s="825"/>
      <c r="J95" s="663"/>
      <c r="K95" s="851"/>
      <c r="L95" s="851"/>
      <c r="M95" s="851"/>
      <c r="N95" s="851"/>
      <c r="O95" s="851"/>
      <c r="P95" s="851"/>
      <c r="Q95" s="851"/>
      <c r="R95" s="818"/>
      <c r="S95" s="819"/>
    </row>
    <row r="96" spans="2:19" ht="15.75" customHeight="1" thickBot="1">
      <c r="B96" s="127">
        <v>43</v>
      </c>
      <c r="C96" s="988" t="s">
        <v>605</v>
      </c>
      <c r="D96" s="989"/>
      <c r="E96" s="989"/>
      <c r="F96" s="989"/>
      <c r="G96" s="989"/>
      <c r="H96" s="989"/>
      <c r="I96" s="989"/>
      <c r="J96" s="847" t="s">
        <v>604</v>
      </c>
      <c r="K96" s="848"/>
      <c r="L96" s="848"/>
      <c r="M96" s="848"/>
      <c r="N96" s="848"/>
      <c r="O96" s="848"/>
      <c r="P96" s="848"/>
      <c r="Q96" s="848"/>
      <c r="R96" s="972">
        <f>'Request for Additional Funding'!G59</f>
        <v>0</v>
      </c>
      <c r="S96" s="973"/>
    </row>
    <row r="97" spans="2:19" ht="32.25" customHeight="1" thickBot="1">
      <c r="B97" s="133"/>
      <c r="C97" s="141"/>
      <c r="D97" s="141"/>
      <c r="E97" s="141"/>
      <c r="F97" s="141"/>
      <c r="G97" s="141"/>
      <c r="H97" s="141"/>
      <c r="I97" s="142"/>
      <c r="J97" s="867" t="s">
        <v>250</v>
      </c>
      <c r="K97" s="695"/>
      <c r="L97" s="695"/>
      <c r="M97" s="695"/>
      <c r="N97" s="695"/>
      <c r="O97" s="695"/>
      <c r="P97" s="695"/>
      <c r="Q97" s="696"/>
      <c r="R97" s="964">
        <f>R90+R91+R92+R93+R94+R95+R96</f>
        <v>0</v>
      </c>
      <c r="S97" s="965"/>
    </row>
    <row r="98" spans="2:19" ht="5.25" customHeight="1">
      <c r="B98" s="134"/>
      <c r="C98" s="143"/>
      <c r="D98" s="143"/>
      <c r="E98" s="143"/>
      <c r="F98" s="143"/>
      <c r="G98" s="143"/>
      <c r="H98" s="143"/>
      <c r="I98" s="143"/>
      <c r="J98" s="144"/>
      <c r="K98" s="144"/>
      <c r="L98" s="144"/>
      <c r="M98" s="144"/>
      <c r="N98" s="144"/>
      <c r="O98" s="144"/>
      <c r="P98" s="144"/>
      <c r="Q98" s="144"/>
      <c r="R98" s="145"/>
      <c r="S98" s="146"/>
    </row>
    <row r="99" spans="2:19" ht="4.5" customHeight="1" thickBot="1">
      <c r="B99" s="132"/>
      <c r="C99" s="147"/>
      <c r="D99" s="147"/>
      <c r="E99" s="147"/>
      <c r="F99" s="147"/>
      <c r="G99" s="147"/>
      <c r="H99" s="147"/>
      <c r="I99" s="148"/>
      <c r="J99" s="149"/>
      <c r="K99" s="150"/>
      <c r="L99" s="150"/>
      <c r="M99" s="150"/>
      <c r="N99" s="150"/>
      <c r="O99" s="150"/>
      <c r="P99" s="150"/>
      <c r="Q99" s="150"/>
      <c r="R99" s="151"/>
      <c r="S99" s="152"/>
    </row>
    <row r="100" spans="2:19" ht="23.25" customHeight="1" thickBot="1">
      <c r="B100" s="966" t="s">
        <v>67</v>
      </c>
      <c r="C100" s="967"/>
      <c r="D100" s="968"/>
      <c r="E100" s="969" t="s">
        <v>251</v>
      </c>
      <c r="F100" s="967"/>
      <c r="G100" s="967"/>
      <c r="H100" s="967"/>
      <c r="I100" s="967"/>
      <c r="J100" s="967"/>
      <c r="K100" s="967"/>
      <c r="L100" s="967"/>
      <c r="M100" s="967"/>
      <c r="N100" s="967"/>
      <c r="O100" s="967"/>
      <c r="P100" s="967"/>
      <c r="Q100" s="968"/>
      <c r="R100" s="990">
        <f>R62+R75+R89+R97</f>
        <v>0</v>
      </c>
      <c r="S100" s="991"/>
    </row>
    <row r="101" spans="2:19" ht="6" customHeight="1" thickBot="1">
      <c r="B101" s="135"/>
      <c r="C101" s="153"/>
      <c r="D101" s="153"/>
      <c r="E101" s="136"/>
      <c r="F101" s="154"/>
      <c r="G101" s="154"/>
      <c r="H101" s="154"/>
      <c r="I101" s="154"/>
      <c r="J101" s="154"/>
      <c r="K101" s="154"/>
      <c r="L101" s="154"/>
      <c r="M101" s="154"/>
      <c r="N101" s="154"/>
      <c r="O101" s="154"/>
      <c r="P101" s="154"/>
      <c r="Q101" s="154"/>
      <c r="R101" s="137"/>
      <c r="S101" s="138"/>
    </row>
    <row r="102" spans="2:19" ht="23.25" customHeight="1" thickBot="1">
      <c r="B102" s="992" t="s">
        <v>247</v>
      </c>
      <c r="C102" s="993"/>
      <c r="D102" s="993"/>
      <c r="E102" s="993"/>
      <c r="F102" s="993"/>
      <c r="G102" s="993"/>
      <c r="H102" s="993"/>
      <c r="I102" s="993"/>
      <c r="J102" s="993"/>
      <c r="K102" s="993"/>
      <c r="L102" s="993"/>
      <c r="M102" s="993"/>
      <c r="N102" s="993"/>
      <c r="O102" s="993"/>
      <c r="P102" s="993"/>
      <c r="Q102" s="993"/>
      <c r="R102" s="993"/>
      <c r="S102" s="994"/>
    </row>
    <row r="103" spans="2:19" ht="23.25" customHeight="1">
      <c r="B103" s="793"/>
      <c r="C103" s="980"/>
      <c r="D103" s="980"/>
      <c r="E103" s="980"/>
      <c r="F103" s="980"/>
      <c r="G103" s="980"/>
      <c r="H103" s="980"/>
      <c r="I103" s="980"/>
      <c r="J103" s="980"/>
      <c r="K103" s="980"/>
      <c r="L103" s="980"/>
      <c r="M103" s="980"/>
      <c r="N103" s="980"/>
      <c r="O103" s="980"/>
      <c r="P103" s="980"/>
      <c r="Q103" s="980"/>
      <c r="R103" s="980"/>
      <c r="S103" s="981"/>
    </row>
    <row r="104" spans="2:19" ht="23.25" customHeight="1">
      <c r="B104" s="982"/>
      <c r="C104" s="983"/>
      <c r="D104" s="983"/>
      <c r="E104" s="983"/>
      <c r="F104" s="983"/>
      <c r="G104" s="983"/>
      <c r="H104" s="983"/>
      <c r="I104" s="983"/>
      <c r="J104" s="983"/>
      <c r="K104" s="983"/>
      <c r="L104" s="983"/>
      <c r="M104" s="983"/>
      <c r="N104" s="983"/>
      <c r="O104" s="983"/>
      <c r="P104" s="983"/>
      <c r="Q104" s="983"/>
      <c r="R104" s="983"/>
      <c r="S104" s="984"/>
    </row>
    <row r="105" spans="2:19" ht="23.25" customHeight="1">
      <c r="B105" s="982"/>
      <c r="C105" s="983"/>
      <c r="D105" s="983"/>
      <c r="E105" s="983"/>
      <c r="F105" s="983"/>
      <c r="G105" s="983"/>
      <c r="H105" s="983"/>
      <c r="I105" s="983"/>
      <c r="J105" s="983"/>
      <c r="K105" s="983"/>
      <c r="L105" s="983"/>
      <c r="M105" s="983"/>
      <c r="N105" s="983"/>
      <c r="O105" s="983"/>
      <c r="P105" s="983"/>
      <c r="Q105" s="983"/>
      <c r="R105" s="983"/>
      <c r="S105" s="984"/>
    </row>
    <row r="106" spans="2:19" ht="23.25" customHeight="1" hidden="1" thickBot="1">
      <c r="B106" s="985"/>
      <c r="C106" s="986"/>
      <c r="D106" s="986"/>
      <c r="E106" s="986"/>
      <c r="F106" s="986"/>
      <c r="G106" s="986"/>
      <c r="H106" s="986"/>
      <c r="I106" s="986"/>
      <c r="J106" s="986"/>
      <c r="K106" s="986"/>
      <c r="L106" s="986"/>
      <c r="M106" s="986"/>
      <c r="N106" s="986"/>
      <c r="O106" s="986"/>
      <c r="P106" s="986"/>
      <c r="Q106" s="986"/>
      <c r="R106" s="986"/>
      <c r="S106" s="987"/>
    </row>
    <row r="107" spans="2:19" ht="2.25" customHeight="1" thickBot="1">
      <c r="B107" s="55"/>
      <c r="C107" s="56"/>
      <c r="D107" s="57"/>
      <c r="E107" s="57"/>
      <c r="F107" s="57"/>
      <c r="G107" s="57"/>
      <c r="H107" s="57"/>
      <c r="I107" s="57"/>
      <c r="J107" s="56"/>
      <c r="K107" s="56"/>
      <c r="L107" s="56"/>
      <c r="M107" s="56"/>
      <c r="N107" s="56"/>
      <c r="O107" s="56"/>
      <c r="P107" s="56"/>
      <c r="Q107" s="56"/>
      <c r="R107" s="56"/>
      <c r="S107" s="58"/>
    </row>
    <row r="108" spans="2:19" ht="29.25" customHeight="1">
      <c r="B108" s="946" t="s">
        <v>72</v>
      </c>
      <c r="C108" s="1012"/>
      <c r="D108" s="1012"/>
      <c r="E108" s="1012"/>
      <c r="F108" s="1012"/>
      <c r="G108" s="1012"/>
      <c r="H108" s="1012"/>
      <c r="I108" s="1012"/>
      <c r="J108" s="1012"/>
      <c r="K108" s="1012"/>
      <c r="L108" s="1012"/>
      <c r="M108" s="1012"/>
      <c r="N108" s="1012"/>
      <c r="O108" s="1012"/>
      <c r="P108" s="1012"/>
      <c r="Q108" s="1012"/>
      <c r="R108" s="1012"/>
      <c r="S108" s="1013"/>
    </row>
    <row r="109" spans="2:19" ht="14.25">
      <c r="B109" s="59"/>
      <c r="C109" s="29"/>
      <c r="D109" s="31"/>
      <c r="E109" s="31"/>
      <c r="F109" s="31"/>
      <c r="G109" s="31"/>
      <c r="H109" s="31"/>
      <c r="I109" s="31"/>
      <c r="J109" s="29"/>
      <c r="K109" s="29"/>
      <c r="L109" s="29"/>
      <c r="M109" s="29"/>
      <c r="N109" s="29"/>
      <c r="O109" s="29"/>
      <c r="P109" s="29"/>
      <c r="Q109" s="29"/>
      <c r="R109" s="29"/>
      <c r="S109" s="60"/>
    </row>
    <row r="110" spans="2:19" ht="18">
      <c r="B110" s="856" t="s">
        <v>58</v>
      </c>
      <c r="C110" s="537"/>
      <c r="D110" s="537"/>
      <c r="E110" s="537"/>
      <c r="F110" s="537"/>
      <c r="G110" s="537"/>
      <c r="H110" s="537"/>
      <c r="I110" s="537"/>
      <c r="J110" s="857"/>
      <c r="K110" s="831"/>
      <c r="L110" s="832"/>
      <c r="M110" s="120" t="s">
        <v>62</v>
      </c>
      <c r="N110" s="121"/>
      <c r="O110" s="121"/>
      <c r="P110" s="121"/>
      <c r="Q110" s="121"/>
      <c r="R110" s="121"/>
      <c r="S110" s="60"/>
    </row>
    <row r="111" spans="2:19" ht="6" customHeight="1">
      <c r="B111" s="59"/>
      <c r="C111" s="29"/>
      <c r="D111" s="29"/>
      <c r="E111" s="29"/>
      <c r="F111" s="29"/>
      <c r="G111" s="29"/>
      <c r="H111" s="29"/>
      <c r="I111" s="29"/>
      <c r="J111" s="29"/>
      <c r="K111" s="61"/>
      <c r="L111" s="61"/>
      <c r="M111" s="29"/>
      <c r="N111" s="29"/>
      <c r="O111" s="29"/>
      <c r="P111" s="29"/>
      <c r="Q111" s="29"/>
      <c r="R111" s="29"/>
      <c r="S111" s="60"/>
    </row>
    <row r="112" spans="2:19" ht="31.5" customHeight="1">
      <c r="B112" s="979" t="s">
        <v>537</v>
      </c>
      <c r="C112" s="546"/>
      <c r="D112" s="546"/>
      <c r="E112" s="546"/>
      <c r="F112" s="546"/>
      <c r="G112" s="546"/>
      <c r="H112" s="546"/>
      <c r="I112" s="546"/>
      <c r="J112" s="202"/>
      <c r="K112" s="854"/>
      <c r="L112" s="855"/>
      <c r="M112" s="120" t="s">
        <v>63</v>
      </c>
      <c r="N112" s="121"/>
      <c r="O112" s="121"/>
      <c r="P112" s="121"/>
      <c r="Q112" s="121"/>
      <c r="R112" s="121"/>
      <c r="S112" s="122"/>
    </row>
    <row r="113" spans="2:19" ht="9" customHeight="1">
      <c r="B113" s="59"/>
      <c r="C113" s="29"/>
      <c r="D113" s="29"/>
      <c r="E113" s="29"/>
      <c r="F113" s="29"/>
      <c r="G113" s="29"/>
      <c r="H113" s="29"/>
      <c r="I113" s="29"/>
      <c r="J113" s="29"/>
      <c r="K113" s="61"/>
      <c r="L113" s="61"/>
      <c r="M113" s="29"/>
      <c r="N113" s="29"/>
      <c r="O113" s="29"/>
      <c r="P113" s="29"/>
      <c r="Q113" s="29"/>
      <c r="R113" s="29"/>
      <c r="S113" s="60"/>
    </row>
    <row r="114" spans="2:19" ht="18" customHeight="1">
      <c r="B114" s="979" t="s">
        <v>225</v>
      </c>
      <c r="C114" s="546"/>
      <c r="D114" s="546"/>
      <c r="E114" s="546"/>
      <c r="F114" s="546"/>
      <c r="G114" s="546"/>
      <c r="H114" s="546"/>
      <c r="I114" s="546"/>
      <c r="J114" s="202"/>
      <c r="K114" s="854"/>
      <c r="L114" s="855"/>
      <c r="M114" s="120" t="s">
        <v>65</v>
      </c>
      <c r="N114" s="121"/>
      <c r="O114" s="121"/>
      <c r="P114" s="121"/>
      <c r="Q114" s="121"/>
      <c r="R114" s="121"/>
      <c r="S114" s="122"/>
    </row>
    <row r="115" spans="2:19" ht="9" customHeight="1">
      <c r="B115" s="59"/>
      <c r="C115" s="29"/>
      <c r="D115" s="29"/>
      <c r="E115" s="29"/>
      <c r="F115" s="29"/>
      <c r="G115" s="29"/>
      <c r="H115" s="29"/>
      <c r="I115" s="29"/>
      <c r="J115" s="29"/>
      <c r="K115" s="61"/>
      <c r="L115" s="61"/>
      <c r="M115" s="29"/>
      <c r="N115" s="29"/>
      <c r="O115" s="29"/>
      <c r="P115" s="29"/>
      <c r="Q115" s="29"/>
      <c r="R115" s="29"/>
      <c r="S115" s="60"/>
    </row>
    <row r="116" spans="2:19" ht="29.25" customHeight="1">
      <c r="B116" s="979" t="s">
        <v>59</v>
      </c>
      <c r="C116" s="546"/>
      <c r="D116" s="546"/>
      <c r="E116" s="546"/>
      <c r="F116" s="546"/>
      <c r="G116" s="546"/>
      <c r="H116" s="546"/>
      <c r="I116" s="546"/>
      <c r="J116" s="202"/>
      <c r="K116" s="854"/>
      <c r="L116" s="855"/>
      <c r="M116" s="120" t="s">
        <v>66</v>
      </c>
      <c r="N116" s="121"/>
      <c r="O116" s="121"/>
      <c r="P116" s="121"/>
      <c r="Q116" s="121"/>
      <c r="R116" s="121"/>
      <c r="S116" s="122"/>
    </row>
    <row r="117" spans="2:19" ht="9" customHeight="1">
      <c r="B117" s="59"/>
      <c r="C117" s="29"/>
      <c r="D117" s="29"/>
      <c r="E117" s="29"/>
      <c r="F117" s="29"/>
      <c r="G117" s="29"/>
      <c r="H117" s="29"/>
      <c r="I117" s="29"/>
      <c r="J117" s="29"/>
      <c r="K117" s="61"/>
      <c r="L117" s="61"/>
      <c r="M117" s="29"/>
      <c r="N117" s="29"/>
      <c r="O117" s="29"/>
      <c r="P117" s="29"/>
      <c r="Q117" s="29"/>
      <c r="R117" s="29"/>
      <c r="S117" s="60"/>
    </row>
    <row r="118" spans="2:19" ht="28.5" customHeight="1">
      <c r="B118" s="59" t="s">
        <v>60</v>
      </c>
      <c r="C118" s="29"/>
      <c r="D118" s="29"/>
      <c r="E118" s="29"/>
      <c r="F118" s="29"/>
      <c r="G118" s="29"/>
      <c r="H118" s="29"/>
      <c r="I118" s="29"/>
      <c r="J118" s="29"/>
      <c r="K118" s="1027">
        <f>K110-K112-K114-K116</f>
        <v>0</v>
      </c>
      <c r="L118" s="1028"/>
      <c r="M118" s="54"/>
      <c r="N118" s="1017" t="s">
        <v>68</v>
      </c>
      <c r="O118" s="1018"/>
      <c r="P118" s="1018"/>
      <c r="Q118" s="1018"/>
      <c r="R118" s="1018"/>
      <c r="S118" s="1019"/>
    </row>
    <row r="119" spans="2:19" ht="12" customHeight="1">
      <c r="B119" s="81"/>
      <c r="C119" s="51"/>
      <c r="D119" s="51"/>
      <c r="E119" s="51"/>
      <c r="F119" s="51"/>
      <c r="G119" s="51"/>
      <c r="H119" s="51"/>
      <c r="I119" s="51"/>
      <c r="J119" s="51"/>
      <c r="K119" s="69"/>
      <c r="L119" s="70"/>
      <c r="M119" s="71"/>
      <c r="N119" s="72"/>
      <c r="O119" s="84"/>
      <c r="P119" s="84"/>
      <c r="Q119" s="84"/>
      <c r="R119" s="84"/>
      <c r="S119" s="85"/>
    </row>
    <row r="120" spans="2:19" ht="14.25" customHeight="1" thickBot="1">
      <c r="B120" s="804" t="s">
        <v>73</v>
      </c>
      <c r="C120" s="805"/>
      <c r="D120" s="805"/>
      <c r="E120" s="805"/>
      <c r="F120" s="805"/>
      <c r="G120" s="805"/>
      <c r="H120" s="805"/>
      <c r="I120" s="805"/>
      <c r="J120" s="805"/>
      <c r="K120" s="805"/>
      <c r="L120" s="805"/>
      <c r="M120" s="805"/>
      <c r="N120" s="805"/>
      <c r="O120" s="805"/>
      <c r="P120" s="805"/>
      <c r="Q120" s="805"/>
      <c r="R120" s="805"/>
      <c r="S120" s="806"/>
    </row>
    <row r="121" spans="2:19" ht="66" customHeight="1" thickBot="1">
      <c r="B121" s="811" t="s">
        <v>69</v>
      </c>
      <c r="C121" s="812"/>
      <c r="D121" s="813"/>
      <c r="E121" s="814"/>
      <c r="F121" s="815"/>
      <c r="G121" s="86"/>
      <c r="H121" s="86"/>
      <c r="I121" s="811" t="s">
        <v>70</v>
      </c>
      <c r="J121" s="1020"/>
      <c r="K121" s="807"/>
      <c r="L121" s="808"/>
      <c r="M121" s="513" t="s">
        <v>257</v>
      </c>
      <c r="N121" s="809"/>
      <c r="O121" s="809"/>
      <c r="P121" s="810"/>
      <c r="Q121" s="1021"/>
      <c r="R121" s="1022"/>
      <c r="S121" s="87"/>
    </row>
    <row r="122" spans="2:19" ht="14.25" customHeight="1" thickBot="1">
      <c r="B122" s="62"/>
      <c r="C122" s="63"/>
      <c r="D122" s="63"/>
      <c r="E122" s="63"/>
      <c r="F122" s="63"/>
      <c r="G122" s="63"/>
      <c r="H122" s="63"/>
      <c r="I122" s="63"/>
      <c r="J122" s="63"/>
      <c r="K122" s="50"/>
      <c r="L122" s="50"/>
      <c r="M122" s="64"/>
      <c r="N122" s="65"/>
      <c r="O122" s="88"/>
      <c r="P122" s="88"/>
      <c r="Q122" s="88"/>
      <c r="R122" s="88"/>
      <c r="S122" s="89"/>
    </row>
    <row r="123" spans="2:19" ht="18.75" customHeight="1" thickBot="1">
      <c r="B123" s="946" t="s">
        <v>253</v>
      </c>
      <c r="C123" s="1012"/>
      <c r="D123" s="1012"/>
      <c r="E123" s="1012"/>
      <c r="F123" s="1012"/>
      <c r="G123" s="1012"/>
      <c r="H123" s="1012"/>
      <c r="I123" s="1012"/>
      <c r="J123" s="1012"/>
      <c r="K123" s="1012"/>
      <c r="L123" s="1012"/>
      <c r="M123" s="1012"/>
      <c r="N123" s="1012"/>
      <c r="O123" s="1012"/>
      <c r="P123" s="1012"/>
      <c r="Q123" s="1012"/>
      <c r="R123" s="1012"/>
      <c r="S123" s="1013"/>
    </row>
    <row r="124" spans="2:19" ht="28.5" customHeight="1" thickBot="1">
      <c r="B124" s="1008"/>
      <c r="C124" s="1009"/>
      <c r="D124" s="1009"/>
      <c r="E124" s="1009"/>
      <c r="F124" s="1009"/>
      <c r="G124" s="1009"/>
      <c r="H124" s="1009"/>
      <c r="I124" s="1009"/>
      <c r="J124" s="1009"/>
      <c r="K124" s="1009"/>
      <c r="L124" s="1009"/>
      <c r="M124" s="1009"/>
      <c r="N124" s="1010"/>
      <c r="O124" s="1010"/>
      <c r="P124" s="1010"/>
      <c r="Q124" s="1010"/>
      <c r="R124" s="1010"/>
      <c r="S124" s="1011"/>
    </row>
    <row r="125" spans="2:19" ht="6.75" customHeight="1">
      <c r="B125" s="59"/>
      <c r="C125" s="29"/>
      <c r="D125" s="29"/>
      <c r="E125" s="29"/>
      <c r="F125" s="29"/>
      <c r="G125" s="29"/>
      <c r="H125" s="29"/>
      <c r="I125" s="29"/>
      <c r="J125" s="29"/>
      <c r="K125" s="209"/>
      <c r="L125" s="209"/>
      <c r="M125" s="98"/>
      <c r="N125" s="206"/>
      <c r="O125" s="123"/>
      <c r="P125" s="123"/>
      <c r="Q125" s="123"/>
      <c r="R125" s="123"/>
      <c r="S125" s="207"/>
    </row>
    <row r="126" spans="2:19" ht="59.25" customHeight="1">
      <c r="B126" s="979" t="s">
        <v>665</v>
      </c>
      <c r="C126" s="546"/>
      <c r="D126" s="546"/>
      <c r="E126" s="546"/>
      <c r="F126" s="546"/>
      <c r="G126" s="546"/>
      <c r="H126" s="546"/>
      <c r="I126" s="546"/>
      <c r="J126" s="546"/>
      <c r="K126" s="546"/>
      <c r="L126" s="546"/>
      <c r="M126" s="546"/>
      <c r="N126" s="546"/>
      <c r="O126" s="546"/>
      <c r="P126" s="546"/>
      <c r="Q126" s="546"/>
      <c r="R126" s="546"/>
      <c r="S126" s="1023"/>
    </row>
    <row r="127" spans="2:19" ht="7.5" customHeight="1">
      <c r="B127" s="59"/>
      <c r="C127" s="29"/>
      <c r="D127" s="29"/>
      <c r="E127" s="29"/>
      <c r="F127" s="29"/>
      <c r="G127" s="29"/>
      <c r="H127" s="29"/>
      <c r="I127" s="29"/>
      <c r="J127" s="29"/>
      <c r="K127" s="209"/>
      <c r="L127" s="209"/>
      <c r="M127" s="98"/>
      <c r="N127" s="206"/>
      <c r="O127" s="123"/>
      <c r="P127" s="123"/>
      <c r="Q127" s="123"/>
      <c r="R127" s="123"/>
      <c r="S127" s="207"/>
    </row>
    <row r="128" spans="2:19" ht="42.75" customHeight="1" thickBot="1">
      <c r="B128" s="979" t="s">
        <v>252</v>
      </c>
      <c r="C128" s="478"/>
      <c r="D128" s="478"/>
      <c r="E128" s="478"/>
      <c r="F128" s="478"/>
      <c r="G128" s="478"/>
      <c r="H128" s="478"/>
      <c r="I128" s="478"/>
      <c r="J128" s="478"/>
      <c r="K128" s="546"/>
      <c r="L128" s="546"/>
      <c r="M128" s="546"/>
      <c r="N128" s="546"/>
      <c r="O128" s="546"/>
      <c r="P128" s="546"/>
      <c r="Q128" s="546"/>
      <c r="R128" s="546"/>
      <c r="S128" s="1023"/>
    </row>
    <row r="129" spans="2:19" ht="28.5" customHeight="1" thickBot="1">
      <c r="B129" s="1014"/>
      <c r="C129" s="1015"/>
      <c r="D129" s="1015"/>
      <c r="E129" s="1015"/>
      <c r="F129" s="1015"/>
      <c r="G129" s="1015"/>
      <c r="H129" s="1015"/>
      <c r="I129" s="1015"/>
      <c r="J129" s="1016"/>
      <c r="K129" s="209"/>
      <c r="L129" s="209"/>
      <c r="M129" s="1014"/>
      <c r="N129" s="1015"/>
      <c r="O129" s="1015"/>
      <c r="P129" s="1015"/>
      <c r="Q129" s="1015"/>
      <c r="R129" s="1015"/>
      <c r="S129" s="1016"/>
    </row>
    <row r="130" spans="2:21" ht="75.75" customHeight="1">
      <c r="B130" s="1024" t="s">
        <v>223</v>
      </c>
      <c r="C130" s="1025"/>
      <c r="D130" s="1025"/>
      <c r="E130" s="1025"/>
      <c r="F130" s="1025"/>
      <c r="G130" s="1025"/>
      <c r="H130" s="1025"/>
      <c r="I130" s="1025"/>
      <c r="J130" s="1025"/>
      <c r="K130" s="209"/>
      <c r="L130" s="209"/>
      <c r="M130" s="1026" t="s">
        <v>226</v>
      </c>
      <c r="N130" s="478"/>
      <c r="O130" s="478"/>
      <c r="P130" s="478"/>
      <c r="Q130" s="478"/>
      <c r="R130" s="478"/>
      <c r="S130" s="1023"/>
      <c r="T130" s="209"/>
      <c r="U130" s="209"/>
    </row>
    <row r="131" spans="2:21" ht="7.5" customHeight="1" thickBot="1">
      <c r="B131" s="204"/>
      <c r="C131" s="209"/>
      <c r="D131" s="209"/>
      <c r="E131" s="209"/>
      <c r="F131" s="209"/>
      <c r="G131" s="209"/>
      <c r="H131" s="209"/>
      <c r="I131" s="209"/>
      <c r="J131" s="209"/>
      <c r="K131" s="209"/>
      <c r="L131" s="209"/>
      <c r="M131" s="209"/>
      <c r="N131" s="209"/>
      <c r="O131" s="209"/>
      <c r="P131" s="209"/>
      <c r="Q131" s="209"/>
      <c r="R131" s="209"/>
      <c r="S131" s="68"/>
      <c r="T131" s="209"/>
      <c r="U131" s="209"/>
    </row>
    <row r="132" spans="2:19" ht="19.5" customHeight="1" thickBot="1">
      <c r="B132" s="1005" t="s">
        <v>71</v>
      </c>
      <c r="C132" s="993"/>
      <c r="D132" s="993"/>
      <c r="E132" s="993"/>
      <c r="F132" s="993"/>
      <c r="G132" s="993"/>
      <c r="H132" s="993"/>
      <c r="I132" s="993"/>
      <c r="J132" s="993"/>
      <c r="K132" s="993"/>
      <c r="L132" s="993"/>
      <c r="M132" s="993"/>
      <c r="N132" s="993"/>
      <c r="O132" s="993"/>
      <c r="P132" s="993"/>
      <c r="Q132" s="993"/>
      <c r="R132" s="993"/>
      <c r="S132" s="994"/>
    </row>
    <row r="133" spans="2:19" ht="63" customHeight="1" thickBot="1">
      <c r="B133" s="1006" t="s">
        <v>232</v>
      </c>
      <c r="C133" s="695"/>
      <c r="D133" s="695"/>
      <c r="E133" s="695"/>
      <c r="F133" s="695"/>
      <c r="G133" s="695"/>
      <c r="H133" s="695"/>
      <c r="I133" s="695"/>
      <c r="J133" s="695"/>
      <c r="K133" s="695"/>
      <c r="L133" s="695"/>
      <c r="M133" s="695"/>
      <c r="N133" s="695"/>
      <c r="O133" s="695"/>
      <c r="P133" s="695"/>
      <c r="Q133" s="695"/>
      <c r="R133" s="695"/>
      <c r="S133" s="1007"/>
    </row>
    <row r="140" spans="2:13" ht="15" hidden="1">
      <c r="B140" s="341" t="s">
        <v>565</v>
      </c>
      <c r="C140" s="9"/>
      <c r="D140" s="574"/>
      <c r="E140" s="574"/>
      <c r="F140" s="574"/>
      <c r="G140" s="574"/>
      <c r="H140" s="574"/>
      <c r="I140" s="9"/>
      <c r="J140" s="9"/>
      <c r="K140" s="9"/>
      <c r="L140" s="9"/>
      <c r="M140" s="9"/>
    </row>
    <row r="141" spans="2:13" ht="15.75" hidden="1">
      <c r="B141" s="8" t="s">
        <v>7</v>
      </c>
      <c r="C141" s="315"/>
      <c r="D141" s="315"/>
      <c r="E141" s="315"/>
      <c r="F141" s="315"/>
      <c r="G141" s="315"/>
      <c r="H141" s="315"/>
      <c r="I141" s="315"/>
      <c r="J141" s="342"/>
      <c r="K141" s="342"/>
      <c r="L141" s="342"/>
      <c r="M141" s="342"/>
    </row>
    <row r="142" spans="2:13" ht="15.75" hidden="1">
      <c r="B142" s="8" t="s">
        <v>8</v>
      </c>
      <c r="C142" s="315"/>
      <c r="D142" s="315"/>
      <c r="E142" s="315"/>
      <c r="F142" s="315"/>
      <c r="G142" s="315"/>
      <c r="H142" s="315"/>
      <c r="I142" s="315"/>
      <c r="J142" s="342"/>
      <c r="K142" s="342"/>
      <c r="L142" s="342"/>
      <c r="M142" s="342"/>
    </row>
    <row r="143" spans="2:13" ht="15.75" hidden="1">
      <c r="B143" s="8" t="s">
        <v>9</v>
      </c>
      <c r="C143" s="315"/>
      <c r="D143" s="315"/>
      <c r="E143" s="315"/>
      <c r="F143" s="315"/>
      <c r="G143" s="315"/>
      <c r="H143" s="315"/>
      <c r="I143" s="315"/>
      <c r="J143" s="342"/>
      <c r="K143" s="342"/>
      <c r="L143" s="342"/>
      <c r="M143" s="342"/>
    </row>
    <row r="144" spans="2:13" ht="15.75" hidden="1">
      <c r="B144" s="8" t="s">
        <v>10</v>
      </c>
      <c r="C144" s="315"/>
      <c r="D144" s="315"/>
      <c r="E144" s="315"/>
      <c r="F144" s="315"/>
      <c r="G144" s="315"/>
      <c r="H144" s="315"/>
      <c r="I144" s="315"/>
      <c r="J144" s="342"/>
      <c r="K144" s="342"/>
      <c r="L144" s="342"/>
      <c r="M144" s="342"/>
    </row>
    <row r="145" spans="2:13" ht="15.75" hidden="1">
      <c r="B145" s="8" t="s">
        <v>11</v>
      </c>
      <c r="C145" s="315"/>
      <c r="D145" s="315"/>
      <c r="E145" s="315"/>
      <c r="F145" s="315"/>
      <c r="G145" s="315"/>
      <c r="H145" s="315"/>
      <c r="I145" s="315"/>
      <c r="J145" s="342"/>
      <c r="K145" s="342"/>
      <c r="L145" s="342"/>
      <c r="M145" s="342"/>
    </row>
    <row r="146" spans="2:13" ht="15.75" hidden="1">
      <c r="B146" s="8" t="s">
        <v>12</v>
      </c>
      <c r="C146" s="315"/>
      <c r="D146" s="315"/>
      <c r="E146" s="315"/>
      <c r="F146" s="315"/>
      <c r="G146" s="315"/>
      <c r="H146" s="315"/>
      <c r="I146" s="315"/>
      <c r="J146" s="342"/>
      <c r="K146" s="342"/>
      <c r="L146" s="342"/>
      <c r="M146" s="342"/>
    </row>
    <row r="147" spans="2:13" ht="15.75" hidden="1">
      <c r="B147" s="8" t="s">
        <v>13</v>
      </c>
      <c r="C147" s="315"/>
      <c r="D147" s="315"/>
      <c r="E147" s="315"/>
      <c r="F147" s="315"/>
      <c r="G147" s="315"/>
      <c r="H147" s="315"/>
      <c r="I147" s="315"/>
      <c r="J147" s="342"/>
      <c r="K147" s="342"/>
      <c r="L147" s="342"/>
      <c r="M147" s="342"/>
    </row>
    <row r="148" spans="2:13" ht="15.75" hidden="1">
      <c r="B148" s="8" t="s">
        <v>14</v>
      </c>
      <c r="C148" s="315"/>
      <c r="D148" s="315"/>
      <c r="E148" s="315"/>
      <c r="F148" s="315"/>
      <c r="G148" s="315"/>
      <c r="H148" s="315"/>
      <c r="I148" s="315"/>
      <c r="J148" s="342"/>
      <c r="K148" s="342"/>
      <c r="L148" s="342"/>
      <c r="M148" s="342"/>
    </row>
    <row r="149" spans="2:13" ht="15.75" hidden="1">
      <c r="B149" s="8" t="s">
        <v>15</v>
      </c>
      <c r="C149" s="315"/>
      <c r="D149" s="315"/>
      <c r="E149" s="315"/>
      <c r="F149" s="315"/>
      <c r="G149" s="315"/>
      <c r="H149" s="315"/>
      <c r="I149" s="315"/>
      <c r="J149" s="342"/>
      <c r="K149" s="342"/>
      <c r="L149" s="342"/>
      <c r="M149" s="342"/>
    </row>
    <row r="150" spans="2:13" ht="15.75" hidden="1">
      <c r="B150" s="8" t="s">
        <v>16</v>
      </c>
      <c r="C150" s="315"/>
      <c r="D150" s="315"/>
      <c r="E150" s="315"/>
      <c r="F150" s="315"/>
      <c r="G150" s="315"/>
      <c r="H150" s="315"/>
      <c r="I150" s="315"/>
      <c r="J150" s="342"/>
      <c r="K150" s="342"/>
      <c r="L150" s="342"/>
      <c r="M150" s="342"/>
    </row>
    <row r="151" spans="2:13" ht="15.75" hidden="1">
      <c r="B151" s="8" t="s">
        <v>17</v>
      </c>
      <c r="C151" s="315"/>
      <c r="D151" s="315"/>
      <c r="E151" s="315"/>
      <c r="F151" s="315"/>
      <c r="G151" s="315"/>
      <c r="H151" s="315"/>
      <c r="I151" s="315"/>
      <c r="J151" s="342"/>
      <c r="K151" s="342"/>
      <c r="L151" s="342"/>
      <c r="M151" s="342"/>
    </row>
    <row r="152" spans="2:13" ht="15.75" hidden="1">
      <c r="B152" s="8" t="s">
        <v>18</v>
      </c>
      <c r="C152" s="315"/>
      <c r="D152" s="315"/>
      <c r="E152" s="315"/>
      <c r="F152" s="315"/>
      <c r="G152" s="315"/>
      <c r="H152" s="315"/>
      <c r="I152" s="315"/>
      <c r="J152" s="342"/>
      <c r="K152" s="342"/>
      <c r="L152" s="342"/>
      <c r="M152" s="342"/>
    </row>
    <row r="153" spans="2:13" ht="15.75" hidden="1">
      <c r="B153" s="8" t="s">
        <v>19</v>
      </c>
      <c r="C153" s="315"/>
      <c r="D153" s="315"/>
      <c r="E153" s="315"/>
      <c r="F153" s="315"/>
      <c r="G153" s="315"/>
      <c r="H153" s="315"/>
      <c r="I153" s="315"/>
      <c r="J153" s="342"/>
      <c r="K153" s="342"/>
      <c r="L153" s="342"/>
      <c r="M153" s="342"/>
    </row>
    <row r="154" spans="2:13" ht="15.75" hidden="1">
      <c r="B154" s="8" t="s">
        <v>20</v>
      </c>
      <c r="C154" s="315"/>
      <c r="D154" s="315"/>
      <c r="E154" s="315"/>
      <c r="F154" s="315"/>
      <c r="G154" s="315"/>
      <c r="H154" s="315"/>
      <c r="I154" s="315"/>
      <c r="J154" s="342"/>
      <c r="K154" s="342"/>
      <c r="L154" s="342"/>
      <c r="M154" s="342"/>
    </row>
    <row r="155" spans="2:13" ht="15.75" hidden="1">
      <c r="B155" s="8" t="s">
        <v>21</v>
      </c>
      <c r="C155" s="315"/>
      <c r="D155" s="315"/>
      <c r="E155" s="315"/>
      <c r="F155" s="315"/>
      <c r="G155" s="315"/>
      <c r="H155" s="315"/>
      <c r="I155" s="315"/>
      <c r="J155" s="342"/>
      <c r="K155" s="342"/>
      <c r="L155" s="342"/>
      <c r="M155" s="342"/>
    </row>
    <row r="156" spans="2:13" ht="15.75" hidden="1">
      <c r="B156" s="8" t="s">
        <v>22</v>
      </c>
      <c r="C156" s="315"/>
      <c r="D156" s="315"/>
      <c r="E156" s="315"/>
      <c r="F156" s="315"/>
      <c r="G156" s="315"/>
      <c r="H156" s="315"/>
      <c r="I156" s="315"/>
      <c r="J156" s="342"/>
      <c r="K156" s="342"/>
      <c r="L156" s="342"/>
      <c r="M156" s="342"/>
    </row>
    <row r="157" spans="2:13" ht="15.75" hidden="1">
      <c r="B157" s="8" t="s">
        <v>23</v>
      </c>
      <c r="C157" s="315"/>
      <c r="D157" s="315"/>
      <c r="E157" s="315"/>
      <c r="F157" s="315"/>
      <c r="G157" s="315"/>
      <c r="H157" s="315"/>
      <c r="I157" s="315"/>
      <c r="J157" s="342"/>
      <c r="K157" s="342"/>
      <c r="L157" s="342"/>
      <c r="M157" s="342"/>
    </row>
    <row r="158" spans="2:13" ht="15.75" hidden="1">
      <c r="B158" s="8" t="s">
        <v>24</v>
      </c>
      <c r="C158" s="315"/>
      <c r="D158" s="315"/>
      <c r="E158" s="315"/>
      <c r="F158" s="315"/>
      <c r="G158" s="315"/>
      <c r="H158" s="315"/>
      <c r="I158" s="315"/>
      <c r="J158" s="342"/>
      <c r="K158" s="342"/>
      <c r="L158" s="342"/>
      <c r="M158" s="342"/>
    </row>
    <row r="159" spans="2:13" ht="15.75" hidden="1">
      <c r="B159" s="8" t="s">
        <v>25</v>
      </c>
      <c r="C159" s="315"/>
      <c r="D159" s="315"/>
      <c r="E159" s="315"/>
      <c r="F159" s="315"/>
      <c r="G159" s="315"/>
      <c r="H159" s="315"/>
      <c r="I159" s="315"/>
      <c r="J159" s="342"/>
      <c r="K159" s="342"/>
      <c r="L159" s="342"/>
      <c r="M159" s="342"/>
    </row>
    <row r="160" spans="2:13" ht="15.75" hidden="1">
      <c r="B160" s="8" t="s">
        <v>26</v>
      </c>
      <c r="C160" s="315"/>
      <c r="D160" s="315"/>
      <c r="E160" s="315"/>
      <c r="F160" s="315"/>
      <c r="G160" s="315"/>
      <c r="H160" s="315"/>
      <c r="I160" s="315"/>
      <c r="J160" s="342"/>
      <c r="K160" s="342"/>
      <c r="L160" s="342"/>
      <c r="M160" s="342"/>
    </row>
    <row r="161" spans="2:13" ht="15.75" hidden="1">
      <c r="B161" s="8" t="s">
        <v>564</v>
      </c>
      <c r="C161" s="315"/>
      <c r="D161" s="315"/>
      <c r="E161" s="315"/>
      <c r="F161" s="315"/>
      <c r="G161" s="315"/>
      <c r="H161" s="315"/>
      <c r="I161" s="315"/>
      <c r="J161" s="315"/>
      <c r="K161" s="315"/>
      <c r="L161" s="342"/>
      <c r="M161" s="342"/>
    </row>
    <row r="162" spans="2:13" ht="15" customHeight="1" hidden="1">
      <c r="B162" s="8" t="s">
        <v>568</v>
      </c>
      <c r="C162" s="315"/>
      <c r="D162" s="315"/>
      <c r="E162" s="315"/>
      <c r="F162" s="315"/>
      <c r="G162" s="315"/>
      <c r="H162" s="315"/>
      <c r="I162" s="315"/>
      <c r="J162" s="315"/>
      <c r="K162" s="315"/>
      <c r="L162" s="315"/>
      <c r="M162" s="315"/>
    </row>
    <row r="163" spans="2:13" ht="15.75" hidden="1">
      <c r="B163" s="8" t="s">
        <v>27</v>
      </c>
      <c r="C163" s="315"/>
      <c r="D163" s="315"/>
      <c r="E163" s="315"/>
      <c r="F163" s="315"/>
      <c r="G163" s="315"/>
      <c r="H163" s="315"/>
      <c r="I163" s="315"/>
      <c r="J163" s="342"/>
      <c r="K163" s="342"/>
      <c r="L163" s="342"/>
      <c r="M163" s="342"/>
    </row>
    <row r="164" spans="2:13" ht="15" hidden="1">
      <c r="B164" s="34" t="s">
        <v>28</v>
      </c>
      <c r="C164" s="315"/>
      <c r="D164" s="315"/>
      <c r="E164" s="315"/>
      <c r="F164" s="315"/>
      <c r="G164" s="315"/>
      <c r="H164" s="315"/>
      <c r="I164" s="315"/>
      <c r="J164" s="342"/>
      <c r="K164" s="342"/>
      <c r="L164" s="342"/>
      <c r="M164" s="342"/>
    </row>
    <row r="165" spans="2:13" ht="15.75" hidden="1">
      <c r="B165" s="8" t="s">
        <v>29</v>
      </c>
      <c r="C165" s="315"/>
      <c r="D165" s="315"/>
      <c r="E165" s="315"/>
      <c r="F165" s="315"/>
      <c r="G165" s="315"/>
      <c r="H165" s="315"/>
      <c r="I165" s="315"/>
      <c r="J165" s="342"/>
      <c r="K165" s="342"/>
      <c r="L165" s="342"/>
      <c r="M165" s="342"/>
    </row>
    <row r="166" spans="2:13" ht="15.75" hidden="1">
      <c r="B166" s="8" t="s">
        <v>30</v>
      </c>
      <c r="C166" s="315"/>
      <c r="D166" s="315"/>
      <c r="E166" s="315"/>
      <c r="F166" s="315"/>
      <c r="G166" s="315"/>
      <c r="H166" s="315"/>
      <c r="I166" s="315"/>
      <c r="J166" s="342"/>
      <c r="K166" s="342"/>
      <c r="L166" s="342"/>
      <c r="M166" s="342"/>
    </row>
    <row r="167" spans="2:13" ht="15.75" customHeight="1" hidden="1">
      <c r="B167" s="8" t="s">
        <v>31</v>
      </c>
      <c r="C167" s="315"/>
      <c r="D167" s="315"/>
      <c r="E167" s="315"/>
      <c r="F167" s="315"/>
      <c r="G167" s="315"/>
      <c r="H167" s="315"/>
      <c r="I167" s="315"/>
      <c r="J167" s="342"/>
      <c r="K167" s="342"/>
      <c r="L167" s="342"/>
      <c r="M167" s="342"/>
    </row>
    <row r="168" spans="2:13" ht="15.75" customHeight="1" hidden="1">
      <c r="B168" s="8" t="s">
        <v>32</v>
      </c>
      <c r="C168" s="315"/>
      <c r="D168" s="315"/>
      <c r="E168" s="315"/>
      <c r="F168" s="315"/>
      <c r="G168" s="315"/>
      <c r="H168" s="315"/>
      <c r="I168" s="315"/>
      <c r="J168" s="342"/>
      <c r="K168" s="342"/>
      <c r="L168" s="342"/>
      <c r="M168" s="342"/>
    </row>
    <row r="169" spans="2:13" ht="15.75" customHeight="1" hidden="1">
      <c r="B169" s="8" t="s">
        <v>33</v>
      </c>
      <c r="C169" s="315"/>
      <c r="D169" s="315"/>
      <c r="E169" s="315"/>
      <c r="F169" s="315"/>
      <c r="G169" s="315"/>
      <c r="H169" s="315"/>
      <c r="I169" s="315"/>
      <c r="J169" s="342"/>
      <c r="K169" s="342"/>
      <c r="L169" s="342"/>
      <c r="M169" s="342"/>
    </row>
    <row r="170" spans="2:13" ht="15.75" customHeight="1" hidden="1">
      <c r="B170" s="8" t="s">
        <v>34</v>
      </c>
      <c r="C170" s="315"/>
      <c r="D170" s="315"/>
      <c r="E170" s="315"/>
      <c r="F170" s="315"/>
      <c r="G170" s="315"/>
      <c r="H170" s="315"/>
      <c r="I170" s="315"/>
      <c r="J170" s="342"/>
      <c r="K170" s="342"/>
      <c r="L170" s="342"/>
      <c r="M170" s="342"/>
    </row>
    <row r="171" spans="2:13" ht="15.75" hidden="1">
      <c r="B171" s="8" t="s">
        <v>35</v>
      </c>
      <c r="C171" s="315"/>
      <c r="D171" s="315"/>
      <c r="E171" s="315"/>
      <c r="F171" s="315"/>
      <c r="G171" s="315"/>
      <c r="H171" s="315"/>
      <c r="I171" s="315"/>
      <c r="J171" s="342"/>
      <c r="K171" s="342"/>
      <c r="L171" s="342"/>
      <c r="M171" s="342"/>
    </row>
    <row r="172" spans="2:13" ht="15.75" hidden="1">
      <c r="B172" s="8" t="s">
        <v>36</v>
      </c>
      <c r="C172" s="315"/>
      <c r="D172" s="315"/>
      <c r="E172" s="315"/>
      <c r="F172" s="315"/>
      <c r="G172" s="315"/>
      <c r="H172" s="315"/>
      <c r="I172" s="315"/>
      <c r="J172" s="342"/>
      <c r="K172" s="342"/>
      <c r="L172" s="342"/>
      <c r="M172" s="342"/>
    </row>
  </sheetData>
  <sheetProtection sheet="1" selectLockedCells="1"/>
  <mergeCells count="278">
    <mergeCell ref="M76:O76"/>
    <mergeCell ref="R76:S76"/>
    <mergeCell ref="B9:C9"/>
    <mergeCell ref="T5:AE5"/>
    <mergeCell ref="T9:AE21"/>
    <mergeCell ref="T7:AE7"/>
    <mergeCell ref="B132:S132"/>
    <mergeCell ref="B133:S133"/>
    <mergeCell ref="B124:S124"/>
    <mergeCell ref="B123:S123"/>
    <mergeCell ref="B108:S108"/>
    <mergeCell ref="B129:J129"/>
    <mergeCell ref="M129:S129"/>
    <mergeCell ref="B114:I114"/>
    <mergeCell ref="B116:I116"/>
    <mergeCell ref="N118:S118"/>
    <mergeCell ref="I121:J121"/>
    <mergeCell ref="Q121:R121"/>
    <mergeCell ref="B128:S128"/>
    <mergeCell ref="B130:J130"/>
    <mergeCell ref="M130:S130"/>
    <mergeCell ref="K118:L118"/>
    <mergeCell ref="B126:S126"/>
    <mergeCell ref="K116:L116"/>
    <mergeCell ref="B112:I112"/>
    <mergeCell ref="B103:S106"/>
    <mergeCell ref="C93:I93"/>
    <mergeCell ref="C94:I94"/>
    <mergeCell ref="C96:I96"/>
    <mergeCell ref="R92:S92"/>
    <mergeCell ref="R95:S95"/>
    <mergeCell ref="J91:Q91"/>
    <mergeCell ref="J92:Q92"/>
    <mergeCell ref="J95:Q95"/>
    <mergeCell ref="R100:S100"/>
    <mergeCell ref="C95:I95"/>
    <mergeCell ref="R93:S93"/>
    <mergeCell ref="B102:S102"/>
    <mergeCell ref="J88:Q88"/>
    <mergeCell ref="R88:S88"/>
    <mergeCell ref="J97:Q97"/>
    <mergeCell ref="R97:S97"/>
    <mergeCell ref="B100:D100"/>
    <mergeCell ref="E100:Q100"/>
    <mergeCell ref="R71:S71"/>
    <mergeCell ref="R75:S75"/>
    <mergeCell ref="R77:S77"/>
    <mergeCell ref="R78:S78"/>
    <mergeCell ref="R79:S79"/>
    <mergeCell ref="R80:S80"/>
    <mergeCell ref="R81:S81"/>
    <mergeCell ref="R83:S83"/>
    <mergeCell ref="J72:Q72"/>
    <mergeCell ref="R72:S72"/>
    <mergeCell ref="R87:S87"/>
    <mergeCell ref="C92:I92"/>
    <mergeCell ref="R94:S94"/>
    <mergeCell ref="J96:Q96"/>
    <mergeCell ref="R96:S96"/>
    <mergeCell ref="J89:Q89"/>
    <mergeCell ref="R90:S90"/>
    <mergeCell ref="B76:I76"/>
    <mergeCell ref="J49:Q49"/>
    <mergeCell ref="P38:Q38"/>
    <mergeCell ref="P39:Q39"/>
    <mergeCell ref="P40:Q40"/>
    <mergeCell ref="P41:Q41"/>
    <mergeCell ref="P42:Q42"/>
    <mergeCell ref="R38:S38"/>
    <mergeCell ref="R39:S39"/>
    <mergeCell ref="C72:I72"/>
    <mergeCell ref="R40:S40"/>
    <mergeCell ref="C61:I61"/>
    <mergeCell ref="J61:Q61"/>
    <mergeCell ref="R61:S61"/>
    <mergeCell ref="J62:Q62"/>
    <mergeCell ref="C68:I68"/>
    <mergeCell ref="C69:I69"/>
    <mergeCell ref="C70:I70"/>
    <mergeCell ref="J58:Q58"/>
    <mergeCell ref="R57:S57"/>
    <mergeCell ref="R62:S62"/>
    <mergeCell ref="J57:Q57"/>
    <mergeCell ref="J63:Q63"/>
    <mergeCell ref="C64:I64"/>
    <mergeCell ref="C65:I65"/>
    <mergeCell ref="P36:Q36"/>
    <mergeCell ref="R41:S41"/>
    <mergeCell ref="R42:S42"/>
    <mergeCell ref="J82:Q82"/>
    <mergeCell ref="J84:Q84"/>
    <mergeCell ref="J94:Q94"/>
    <mergeCell ref="J64:Q64"/>
    <mergeCell ref="J65:Q65"/>
    <mergeCell ref="J66:Q66"/>
    <mergeCell ref="J67:Q67"/>
    <mergeCell ref="J68:Q68"/>
    <mergeCell ref="J69:Q69"/>
    <mergeCell ref="J70:Q70"/>
    <mergeCell ref="J79:Q79"/>
    <mergeCell ref="J80:Q80"/>
    <mergeCell ref="J90:Q90"/>
    <mergeCell ref="R52:S52"/>
    <mergeCell ref="R53:S53"/>
    <mergeCell ref="B47:S47"/>
    <mergeCell ref="R49:S49"/>
    <mergeCell ref="C43:I43"/>
    <mergeCell ref="J43:K43"/>
    <mergeCell ref="L43:M43"/>
    <mergeCell ref="C49:I49"/>
    <mergeCell ref="K27:M27"/>
    <mergeCell ref="I27:J27"/>
    <mergeCell ref="C34:I34"/>
    <mergeCell ref="C35:I35"/>
    <mergeCell ref="C36:I36"/>
    <mergeCell ref="C37:I37"/>
    <mergeCell ref="B30:S30"/>
    <mergeCell ref="J32:K32"/>
    <mergeCell ref="P32:Q32"/>
    <mergeCell ref="N32:O32"/>
    <mergeCell ref="L32:M32"/>
    <mergeCell ref="R32:S32"/>
    <mergeCell ref="C33:I33"/>
    <mergeCell ref="C32:I32"/>
    <mergeCell ref="J33:K33"/>
    <mergeCell ref="L33:M33"/>
    <mergeCell ref="P33:Q33"/>
    <mergeCell ref="R33:S33"/>
    <mergeCell ref="R34:S34"/>
    <mergeCell ref="R35:S35"/>
    <mergeCell ref="R36:S36"/>
    <mergeCell ref="R37:S37"/>
    <mergeCell ref="P34:Q34"/>
    <mergeCell ref="P35:Q35"/>
    <mergeCell ref="L42:M42"/>
    <mergeCell ref="K9:S9"/>
    <mergeCell ref="B7:S7"/>
    <mergeCell ref="B15:S15"/>
    <mergeCell ref="B1:S1"/>
    <mergeCell ref="I23:J23"/>
    <mergeCell ref="C27:F27"/>
    <mergeCell ref="I26:J26"/>
    <mergeCell ref="K23:M23"/>
    <mergeCell ref="P23:Q23"/>
    <mergeCell ref="C23:F23"/>
    <mergeCell ref="I22:J22"/>
    <mergeCell ref="P22:Q22"/>
    <mergeCell ref="O21:S21"/>
    <mergeCell ref="H21:M21"/>
    <mergeCell ref="R23:S23"/>
    <mergeCell ref="B17:S17"/>
    <mergeCell ref="E9:I9"/>
    <mergeCell ref="B19:S19"/>
    <mergeCell ref="I25:J25"/>
    <mergeCell ref="C26:F26"/>
    <mergeCell ref="R27:S27"/>
    <mergeCell ref="O27:Q27"/>
    <mergeCell ref="C38:I38"/>
    <mergeCell ref="C50:I50"/>
    <mergeCell ref="C51:I51"/>
    <mergeCell ref="C52:I52"/>
    <mergeCell ref="C53:I53"/>
    <mergeCell ref="C54:I54"/>
    <mergeCell ref="P37:Q37"/>
    <mergeCell ref="L34:M34"/>
    <mergeCell ref="L35:M35"/>
    <mergeCell ref="L36:M36"/>
    <mergeCell ref="L37:M37"/>
    <mergeCell ref="J34:K34"/>
    <mergeCell ref="J35:K35"/>
    <mergeCell ref="J36:K36"/>
    <mergeCell ref="J37:K37"/>
    <mergeCell ref="J38:K38"/>
    <mergeCell ref="J39:K39"/>
    <mergeCell ref="J40:K40"/>
    <mergeCell ref="J41:K41"/>
    <mergeCell ref="J42:K42"/>
    <mergeCell ref="L38:M38"/>
    <mergeCell ref="L39:M39"/>
    <mergeCell ref="L40:M40"/>
    <mergeCell ref="L41:M41"/>
    <mergeCell ref="J50:Q50"/>
    <mergeCell ref="R50:S50"/>
    <mergeCell ref="C83:I83"/>
    <mergeCell ref="C57:I57"/>
    <mergeCell ref="C63:I63"/>
    <mergeCell ref="R51:S51"/>
    <mergeCell ref="R64:S64"/>
    <mergeCell ref="R65:S65"/>
    <mergeCell ref="R66:S66"/>
    <mergeCell ref="R67:S67"/>
    <mergeCell ref="R68:S68"/>
    <mergeCell ref="R69:S69"/>
    <mergeCell ref="R70:S70"/>
    <mergeCell ref="R82:S82"/>
    <mergeCell ref="J71:Q71"/>
    <mergeCell ref="J75:Q75"/>
    <mergeCell ref="J77:Q77"/>
    <mergeCell ref="J78:Q78"/>
    <mergeCell ref="C71:I71"/>
    <mergeCell ref="C75:I75"/>
    <mergeCell ref="C77:I77"/>
    <mergeCell ref="C78:I78"/>
    <mergeCell ref="C79:I79"/>
    <mergeCell ref="C80:I80"/>
    <mergeCell ref="C81:I81"/>
    <mergeCell ref="J51:Q51"/>
    <mergeCell ref="J52:Q52"/>
    <mergeCell ref="J53:Q53"/>
    <mergeCell ref="J54:Q54"/>
    <mergeCell ref="J55:Q55"/>
    <mergeCell ref="J56:Q56"/>
    <mergeCell ref="K112:L112"/>
    <mergeCell ref="K114:L114"/>
    <mergeCell ref="B110:J110"/>
    <mergeCell ref="J93:Q93"/>
    <mergeCell ref="J73:Q73"/>
    <mergeCell ref="J86:Q86"/>
    <mergeCell ref="C82:I82"/>
    <mergeCell ref="J85:Q85"/>
    <mergeCell ref="J87:Q87"/>
    <mergeCell ref="C66:I66"/>
    <mergeCell ref="J81:Q81"/>
    <mergeCell ref="J83:Q83"/>
    <mergeCell ref="C67:I67"/>
    <mergeCell ref="C58:I58"/>
    <mergeCell ref="C62:I62"/>
    <mergeCell ref="C59:I59"/>
    <mergeCell ref="C60:I60"/>
    <mergeCell ref="C89:I89"/>
    <mergeCell ref="R55:S55"/>
    <mergeCell ref="R56:S56"/>
    <mergeCell ref="R58:S58"/>
    <mergeCell ref="R63:S63"/>
    <mergeCell ref="C85:I85"/>
    <mergeCell ref="R85:S85"/>
    <mergeCell ref="R89:S89"/>
    <mergeCell ref="C56:I56"/>
    <mergeCell ref="C87:I87"/>
    <mergeCell ref="C84:I84"/>
    <mergeCell ref="R84:S84"/>
    <mergeCell ref="C55:I55"/>
    <mergeCell ref="C73:I73"/>
    <mergeCell ref="C86:I86"/>
    <mergeCell ref="C74:I74"/>
    <mergeCell ref="J74:Q74"/>
    <mergeCell ref="R74:S74"/>
    <mergeCell ref="R73:S73"/>
    <mergeCell ref="R86:S86"/>
    <mergeCell ref="J59:Q59"/>
    <mergeCell ref="J60:Q60"/>
    <mergeCell ref="R59:S59"/>
    <mergeCell ref="R60:S60"/>
    <mergeCell ref="C88:I88"/>
    <mergeCell ref="C39:I39"/>
    <mergeCell ref="C40:I40"/>
    <mergeCell ref="C41:I41"/>
    <mergeCell ref="C42:I42"/>
    <mergeCell ref="D140:H140"/>
    <mergeCell ref="B3:S3"/>
    <mergeCell ref="B5:S5"/>
    <mergeCell ref="B10:S10"/>
    <mergeCell ref="B11:S14"/>
    <mergeCell ref="K26:S26"/>
    <mergeCell ref="B120:S120"/>
    <mergeCell ref="K121:L121"/>
    <mergeCell ref="M121:P121"/>
    <mergeCell ref="B121:C121"/>
    <mergeCell ref="D121:F121"/>
    <mergeCell ref="J45:M45"/>
    <mergeCell ref="R91:S91"/>
    <mergeCell ref="C90:I90"/>
    <mergeCell ref="C91:I91"/>
    <mergeCell ref="P43:Q43"/>
    <mergeCell ref="R43:S43"/>
    <mergeCell ref="C45:I45"/>
    <mergeCell ref="K110:L110"/>
    <mergeCell ref="R54:S54"/>
  </mergeCells>
  <dataValidations count="2">
    <dataValidation type="list" allowBlank="1" showInputMessage="1" showErrorMessage="1" sqref="C50:I60 C97:I99 C89:I95 C62:I73 C75:I75 C77:I87">
      <formula1>$B$167:$B$170</formula1>
    </dataValidation>
    <dataValidation type="list" allowBlank="1" showInputMessage="1" showErrorMessage="1" sqref="J77:Q87 J91:Q95 J63:Q73 J50:Q60">
      <formula1>$B$141:$B$172</formula1>
    </dataValidation>
  </dataValidations>
  <printOptions/>
  <pageMargins left="0.25" right="0.25" top="0.75" bottom="0.75" header="0.3" footer="0.3"/>
  <pageSetup horizontalDpi="600" verticalDpi="600" orientation="landscape" scale="97" r:id="rId2"/>
  <headerFooter>
    <oddHeader>&amp;LFOR OFFICAL USE 
as of March 7, 2018</oddHeader>
    <oddFooter>&amp;LFY 2019 PSSF Renewal Application&amp;CBudget &amp;RPage &amp;P of &amp;N</oddFooter>
  </headerFooter>
  <rowBreaks count="5" manualBreakCount="5">
    <brk id="14" min="1" max="18" man="1"/>
    <brk id="28" min="1" max="18" man="1"/>
    <brk id="46" min="1" max="18" man="1"/>
    <brk id="107" min="1" max="18" man="1"/>
    <brk id="119" min="1" max="18" man="1"/>
  </rowBreaks>
  <drawing r:id="rId1"/>
</worksheet>
</file>

<file path=xl/worksheets/sheet8.xml><?xml version="1.0" encoding="utf-8"?>
<worksheet xmlns="http://schemas.openxmlformats.org/spreadsheetml/2006/main" xmlns:r="http://schemas.openxmlformats.org/officeDocument/2006/relationships">
  <dimension ref="A1:A121"/>
  <sheetViews>
    <sheetView zoomScalePageLayoutView="0" workbookViewId="0" topLeftCell="A1">
      <selection activeCell="N37" sqref="N37"/>
    </sheetView>
  </sheetViews>
  <sheetFormatPr defaultColWidth="9.140625" defaultRowHeight="15"/>
  <cols>
    <col min="1" max="1" width="14.00390625" style="399" customWidth="1"/>
  </cols>
  <sheetData>
    <row r="1" ht="15">
      <c r="A1" s="398">
        <v>21342</v>
      </c>
    </row>
    <row r="2" ht="15">
      <c r="A2" s="398">
        <v>57866</v>
      </c>
    </row>
    <row r="3" ht="15">
      <c r="A3" s="398">
        <v>20430</v>
      </c>
    </row>
    <row r="4" ht="15">
      <c r="A4" s="398">
        <v>18000</v>
      </c>
    </row>
    <row r="5" ht="15">
      <c r="A5" s="398">
        <v>18534</v>
      </c>
    </row>
    <row r="6" ht="15">
      <c r="A6" s="398">
        <v>18000</v>
      </c>
    </row>
    <row r="7" ht="15">
      <c r="A7" s="398">
        <v>83540</v>
      </c>
    </row>
    <row r="8" ht="15">
      <c r="A8" s="398">
        <v>93379</v>
      </c>
    </row>
    <row r="9" ht="15">
      <c r="A9" s="398">
        <v>18000</v>
      </c>
    </row>
    <row r="10" ht="15">
      <c r="A10" s="398">
        <v>53814</v>
      </c>
    </row>
    <row r="11" ht="15">
      <c r="A11" s="398">
        <v>18000</v>
      </c>
    </row>
    <row r="12" ht="15">
      <c r="A12" s="398">
        <v>18000</v>
      </c>
    </row>
    <row r="13" ht="15">
      <c r="A13" s="398">
        <v>18000</v>
      </c>
    </row>
    <row r="14" ht="15">
      <c r="A14" s="398">
        <v>26329</v>
      </c>
    </row>
    <row r="15" ht="15">
      <c r="A15" s="398">
        <v>18000</v>
      </c>
    </row>
    <row r="16" ht="15">
      <c r="A16" s="398">
        <v>35140</v>
      </c>
    </row>
    <row r="17" ht="15">
      <c r="A17" s="398">
        <v>18000</v>
      </c>
    </row>
    <row r="18" ht="15">
      <c r="A18" s="398">
        <v>35809</v>
      </c>
    </row>
    <row r="19" ht="15">
      <c r="A19" s="398">
        <v>18000</v>
      </c>
    </row>
    <row r="20" ht="15">
      <c r="A20" s="398">
        <v>18000</v>
      </c>
    </row>
    <row r="21" ht="15">
      <c r="A21" s="398">
        <v>180866</v>
      </c>
    </row>
    <row r="22" ht="15">
      <c r="A22" s="398">
        <v>18000</v>
      </c>
    </row>
    <row r="23" ht="15">
      <c r="A23" s="398">
        <v>18000</v>
      </c>
    </row>
    <row r="24" ht="15">
      <c r="A24" s="398">
        <v>40959</v>
      </c>
    </row>
    <row r="25" ht="15">
      <c r="A25" s="398">
        <v>18000</v>
      </c>
    </row>
    <row r="26" ht="15">
      <c r="A26" s="398">
        <v>24609</v>
      </c>
    </row>
    <row r="27" ht="15">
      <c r="A27" s="398">
        <v>18000</v>
      </c>
    </row>
    <row r="28" ht="15">
      <c r="A28" s="398">
        <v>18000</v>
      </c>
    </row>
    <row r="29" ht="15">
      <c r="A29" s="398">
        <v>427631</v>
      </c>
    </row>
    <row r="30" ht="15">
      <c r="A30" s="398">
        <v>37701</v>
      </c>
    </row>
    <row r="31" ht="15">
      <c r="A31" s="398">
        <v>18000</v>
      </c>
    </row>
    <row r="32" ht="15">
      <c r="A32" s="398">
        <v>20833</v>
      </c>
    </row>
    <row r="33" ht="15">
      <c r="A33" s="398">
        <v>59904</v>
      </c>
    </row>
    <row r="34" ht="15">
      <c r="A34" s="398">
        <v>48979</v>
      </c>
    </row>
    <row r="35" ht="15">
      <c r="A35" s="398">
        <v>25272</v>
      </c>
    </row>
    <row r="36" ht="15">
      <c r="A36" s="398">
        <v>20826</v>
      </c>
    </row>
    <row r="37" ht="15">
      <c r="A37" s="398">
        <v>18000</v>
      </c>
    </row>
    <row r="38" ht="15">
      <c r="A38" s="398">
        <v>18000</v>
      </c>
    </row>
    <row r="39" ht="15">
      <c r="A39" s="398">
        <v>18000</v>
      </c>
    </row>
    <row r="40" ht="15">
      <c r="A40" s="398">
        <v>18000</v>
      </c>
    </row>
    <row r="41" ht="15">
      <c r="A41" s="398">
        <v>26350</v>
      </c>
    </row>
    <row r="42" ht="15">
      <c r="A42" s="398">
        <v>48899</v>
      </c>
    </row>
    <row r="43" ht="15">
      <c r="A43" s="398">
        <v>155152</v>
      </c>
    </row>
    <row r="44" ht="15">
      <c r="A44" s="398">
        <v>45273</v>
      </c>
    </row>
    <row r="45" ht="15">
      <c r="A45" s="398">
        <v>18000</v>
      </c>
    </row>
    <row r="46" ht="15">
      <c r="A46" s="398">
        <v>18000</v>
      </c>
    </row>
    <row r="47" ht="15">
      <c r="A47" s="398">
        <v>34829</v>
      </c>
    </row>
    <row r="48" ht="15">
      <c r="A48" s="398">
        <v>18000</v>
      </c>
    </row>
    <row r="49" ht="15">
      <c r="A49" s="398">
        <v>18000</v>
      </c>
    </row>
    <row r="50" ht="15">
      <c r="A50" s="398">
        <v>18000</v>
      </c>
    </row>
    <row r="51" ht="15">
      <c r="A51" s="398">
        <v>18000</v>
      </c>
    </row>
    <row r="52" ht="15">
      <c r="A52" s="398">
        <v>29353</v>
      </c>
    </row>
    <row r="53" ht="15">
      <c r="A53" s="398">
        <v>151645</v>
      </c>
    </row>
    <row r="54" ht="15">
      <c r="A54" s="398">
        <v>28328</v>
      </c>
    </row>
    <row r="55" ht="15">
      <c r="A55" s="398">
        <v>18000</v>
      </c>
    </row>
    <row r="56" ht="15">
      <c r="A56" s="398">
        <v>18000</v>
      </c>
    </row>
    <row r="57" ht="15">
      <c r="A57" s="398">
        <v>18000</v>
      </c>
    </row>
    <row r="58" ht="15">
      <c r="A58" s="398">
        <v>23603</v>
      </c>
    </row>
    <row r="59" ht="15">
      <c r="A59" s="398">
        <v>18000</v>
      </c>
    </row>
    <row r="60" ht="15">
      <c r="A60" s="398">
        <v>39790</v>
      </c>
    </row>
    <row r="61" ht="15">
      <c r="A61" s="398">
        <v>18000</v>
      </c>
    </row>
    <row r="62" ht="15">
      <c r="A62" s="398">
        <v>18000</v>
      </c>
    </row>
    <row r="63" ht="15">
      <c r="A63" s="398">
        <v>18000</v>
      </c>
    </row>
    <row r="64" ht="15">
      <c r="A64" s="398">
        <v>18000</v>
      </c>
    </row>
    <row r="65" ht="15">
      <c r="A65" s="398">
        <v>18000</v>
      </c>
    </row>
    <row r="66" ht="15">
      <c r="A66" s="398">
        <v>25455</v>
      </c>
    </row>
    <row r="67" ht="15">
      <c r="A67" s="398">
        <v>18000</v>
      </c>
    </row>
    <row r="68" ht="15">
      <c r="A68" s="398">
        <v>18000</v>
      </c>
    </row>
    <row r="69" ht="15">
      <c r="A69" s="398">
        <v>38367</v>
      </c>
    </row>
    <row r="70" ht="15">
      <c r="A70" s="398">
        <v>18000</v>
      </c>
    </row>
    <row r="71" ht="15">
      <c r="A71" s="398">
        <v>18000</v>
      </c>
    </row>
    <row r="72" ht="15">
      <c r="A72" s="398">
        <v>19435</v>
      </c>
    </row>
    <row r="73" ht="15">
      <c r="A73" s="398">
        <v>245188</v>
      </c>
    </row>
    <row r="74" ht="15">
      <c r="A74" s="398">
        <v>41284</v>
      </c>
    </row>
    <row r="75" ht="15">
      <c r="A75" s="398">
        <v>18000</v>
      </c>
    </row>
    <row r="76" ht="15">
      <c r="A76" s="398">
        <v>18000</v>
      </c>
    </row>
    <row r="77" ht="15">
      <c r="A77" s="398">
        <v>83617</v>
      </c>
    </row>
    <row r="78" ht="15">
      <c r="A78" s="398">
        <v>34354</v>
      </c>
    </row>
    <row r="79" ht="15">
      <c r="A79" s="398">
        <v>101145</v>
      </c>
    </row>
    <row r="80" ht="15">
      <c r="A80" s="398">
        <v>40810</v>
      </c>
    </row>
    <row r="81" ht="15">
      <c r="A81" s="398">
        <v>21750</v>
      </c>
    </row>
    <row r="82" ht="15">
      <c r="A82" s="398">
        <v>30706</v>
      </c>
    </row>
    <row r="83" ht="15">
      <c r="A83" s="398">
        <v>35518</v>
      </c>
    </row>
    <row r="84" ht="15">
      <c r="A84" s="398">
        <v>18000</v>
      </c>
    </row>
    <row r="85" ht="15">
      <c r="A85" s="398">
        <v>84370</v>
      </c>
    </row>
    <row r="86" ht="15">
      <c r="A86" s="398">
        <v>73785</v>
      </c>
    </row>
    <row r="87" ht="15">
      <c r="A87" s="398">
        <v>18000</v>
      </c>
    </row>
    <row r="88" ht="15">
      <c r="A88" s="398">
        <v>18000</v>
      </c>
    </row>
    <row r="89" ht="15">
      <c r="A89" s="398">
        <v>49160</v>
      </c>
    </row>
    <row r="90" ht="15">
      <c r="A90" s="398">
        <v>22956</v>
      </c>
    </row>
    <row r="91" ht="15">
      <c r="A91" s="398">
        <v>43401</v>
      </c>
    </row>
    <row r="92" ht="15">
      <c r="A92" s="398">
        <v>18000</v>
      </c>
    </row>
    <row r="93" ht="15">
      <c r="A93" s="398">
        <v>52821</v>
      </c>
    </row>
    <row r="94" ht="15">
      <c r="A94" s="398">
        <v>33706</v>
      </c>
    </row>
    <row r="95" ht="15">
      <c r="A95" s="398">
        <v>36524</v>
      </c>
    </row>
    <row r="96" ht="15">
      <c r="A96" s="398">
        <v>72509</v>
      </c>
    </row>
    <row r="97" ht="15">
      <c r="A97" s="398">
        <v>29217</v>
      </c>
    </row>
    <row r="98" ht="15">
      <c r="A98" s="398">
        <v>60299</v>
      </c>
    </row>
    <row r="99" ht="15">
      <c r="A99" s="398">
        <v>127630</v>
      </c>
    </row>
    <row r="100" ht="15">
      <c r="A100" s="398">
        <v>44414</v>
      </c>
    </row>
    <row r="101" ht="15">
      <c r="A101" s="398">
        <v>18000</v>
      </c>
    </row>
    <row r="102" ht="15">
      <c r="A102" s="398">
        <v>29113</v>
      </c>
    </row>
    <row r="103" ht="15">
      <c r="A103" s="398">
        <v>18000</v>
      </c>
    </row>
    <row r="104" ht="15">
      <c r="A104" s="398">
        <v>99020</v>
      </c>
    </row>
    <row r="105" ht="15">
      <c r="A105" s="398">
        <v>25316</v>
      </c>
    </row>
    <row r="106" ht="15">
      <c r="A106" s="398">
        <v>68040</v>
      </c>
    </row>
    <row r="107" ht="15">
      <c r="A107" s="398">
        <v>26000</v>
      </c>
    </row>
    <row r="108" ht="15">
      <c r="A108" s="398">
        <v>26000</v>
      </c>
    </row>
    <row r="109" ht="15">
      <c r="A109" s="398">
        <v>18000</v>
      </c>
    </row>
    <row r="110" ht="15">
      <c r="A110" s="398">
        <v>136820</v>
      </c>
    </row>
    <row r="111" ht="15">
      <c r="A111" s="398">
        <v>177770</v>
      </c>
    </row>
    <row r="112" ht="15">
      <c r="A112" s="398">
        <v>18000</v>
      </c>
    </row>
    <row r="113" ht="15">
      <c r="A113" s="398">
        <v>41113</v>
      </c>
    </row>
    <row r="114" ht="15">
      <c r="A114" s="398">
        <v>77157</v>
      </c>
    </row>
    <row r="115" ht="15">
      <c r="A115" s="398">
        <v>18000</v>
      </c>
    </row>
    <row r="116" ht="15">
      <c r="A116" s="398">
        <v>173988</v>
      </c>
    </row>
    <row r="117" ht="15">
      <c r="A117" s="398">
        <v>117206</v>
      </c>
    </row>
    <row r="118" ht="15">
      <c r="A118" s="398">
        <v>50169</v>
      </c>
    </row>
    <row r="119" ht="15">
      <c r="A119" s="398">
        <v>190350</v>
      </c>
    </row>
    <row r="120" ht="15">
      <c r="A120" s="398">
        <v>18000</v>
      </c>
    </row>
    <row r="121" ht="15">
      <c r="A121" s="398">
        <v>50039</v>
      </c>
    </row>
  </sheetData>
  <sheetProtection sheet="1" objects="1" scenarios="1"/>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L145"/>
  <sheetViews>
    <sheetView showGridLines="0" showRowColHeaders="0" zoomScalePageLayoutView="0" workbookViewId="0" topLeftCell="A118">
      <selection activeCell="F46" sqref="F46"/>
    </sheetView>
  </sheetViews>
  <sheetFormatPr defaultColWidth="9.140625" defaultRowHeight="15"/>
  <cols>
    <col min="1" max="1" width="9.140625" style="6" customWidth="1"/>
    <col min="2" max="2" width="32.00390625" style="6" customWidth="1"/>
    <col min="3" max="3" width="14.7109375" style="273" hidden="1" customWidth="1"/>
    <col min="4" max="5" width="17.7109375" style="6" hidden="1" customWidth="1"/>
    <col min="6" max="6" width="18.57421875" style="6" customWidth="1"/>
    <col min="7" max="8" width="17.7109375" style="6" hidden="1" customWidth="1"/>
    <col min="9" max="9" width="16.8515625" style="6" hidden="1" customWidth="1"/>
    <col min="10" max="10" width="1.28515625" style="6" hidden="1" customWidth="1"/>
    <col min="11" max="11" width="16.7109375" style="6" hidden="1" customWidth="1"/>
    <col min="12" max="12" width="16.28125" style="6" hidden="1" customWidth="1"/>
    <col min="13" max="16384" width="9.140625" style="6" customWidth="1"/>
  </cols>
  <sheetData>
    <row r="1" spans="1:11" ht="20.25">
      <c r="A1" s="1033" t="s">
        <v>277</v>
      </c>
      <c r="B1" s="1034"/>
      <c r="C1" s="1034"/>
      <c r="D1" s="1034"/>
      <c r="E1" s="1034"/>
      <c r="F1" s="1034"/>
      <c r="G1" s="546"/>
      <c r="H1" s="546"/>
      <c r="I1" s="546"/>
      <c r="J1" s="546"/>
      <c r="K1" s="546"/>
    </row>
    <row r="2" spans="1:10" ht="4.5" customHeight="1">
      <c r="A2" s="220"/>
      <c r="B2" s="221"/>
      <c r="C2" s="221"/>
      <c r="D2" s="221"/>
      <c r="E2" s="221"/>
      <c r="F2" s="221"/>
      <c r="G2" s="214"/>
      <c r="H2" s="214"/>
      <c r="I2" s="214"/>
      <c r="J2" s="214"/>
    </row>
    <row r="3" spans="1:11" ht="18">
      <c r="A3" s="1035" t="s">
        <v>270</v>
      </c>
      <c r="B3" s="1036"/>
      <c r="C3" s="1036"/>
      <c r="D3" s="1036"/>
      <c r="E3" s="1036"/>
      <c r="F3" s="1036"/>
      <c r="G3" s="546"/>
      <c r="H3" s="546"/>
      <c r="I3" s="546"/>
      <c r="J3" s="546"/>
      <c r="K3" s="546"/>
    </row>
    <row r="4" spans="1:10" ht="4.5" customHeight="1">
      <c r="A4" s="222"/>
      <c r="B4" s="223"/>
      <c r="C4" s="223"/>
      <c r="D4" s="223"/>
      <c r="E4" s="223"/>
      <c r="F4" s="223"/>
      <c r="G4" s="205"/>
      <c r="H4" s="205"/>
      <c r="I4" s="205"/>
      <c r="J4" s="205"/>
    </row>
    <row r="5" spans="1:11" ht="15.75">
      <c r="A5" s="1037" t="s">
        <v>544</v>
      </c>
      <c r="B5" s="1038"/>
      <c r="C5" s="1038"/>
      <c r="D5" s="1038"/>
      <c r="E5" s="1038"/>
      <c r="F5" s="1038"/>
      <c r="G5" s="1039"/>
      <c r="H5" s="1039"/>
      <c r="I5" s="1039"/>
      <c r="J5" s="546"/>
      <c r="K5" s="546"/>
    </row>
    <row r="6" spans="1:10" ht="4.5" customHeight="1">
      <c r="A6" s="224"/>
      <c r="B6" s="225"/>
      <c r="C6" s="225"/>
      <c r="D6" s="225"/>
      <c r="E6" s="225"/>
      <c r="F6" s="225"/>
      <c r="G6" s="205"/>
      <c r="H6" s="205"/>
      <c r="I6" s="205"/>
      <c r="J6" s="205"/>
    </row>
    <row r="7" spans="1:11" ht="15.75">
      <c r="A7" s="1037" t="s">
        <v>621</v>
      </c>
      <c r="B7" s="1038"/>
      <c r="C7" s="1038"/>
      <c r="D7" s="1038"/>
      <c r="E7" s="1038"/>
      <c r="F7" s="1038"/>
      <c r="G7" s="1039"/>
      <c r="H7" s="1039"/>
      <c r="I7" s="1039"/>
      <c r="J7" s="546"/>
      <c r="K7" s="546"/>
    </row>
    <row r="8" spans="1:6" ht="4.5" customHeight="1" thickBot="1">
      <c r="A8" s="1040"/>
      <c r="B8" s="560"/>
      <c r="C8" s="226"/>
      <c r="D8" s="197"/>
      <c r="E8" s="197"/>
      <c r="F8" s="227"/>
    </row>
    <row r="9" spans="1:11" ht="97.5" customHeight="1" thickBot="1">
      <c r="A9" s="1029" t="s">
        <v>538</v>
      </c>
      <c r="B9" s="1030"/>
      <c r="C9" s="1030"/>
      <c r="D9" s="1031"/>
      <c r="E9" s="1031"/>
      <c r="F9" s="1032"/>
      <c r="G9" s="1041" t="s">
        <v>279</v>
      </c>
      <c r="H9" s="1042"/>
      <c r="I9" s="1043"/>
      <c r="J9" s="228"/>
      <c r="K9" s="229" t="s">
        <v>280</v>
      </c>
    </row>
    <row r="10" spans="1:11" ht="63.75" customHeight="1" thickBot="1">
      <c r="A10" s="282" t="s">
        <v>534</v>
      </c>
      <c r="B10" s="230" t="s">
        <v>281</v>
      </c>
      <c r="C10" s="231" t="s">
        <v>282</v>
      </c>
      <c r="D10" s="232" t="s">
        <v>283</v>
      </c>
      <c r="E10" s="286" t="s">
        <v>284</v>
      </c>
      <c r="F10" s="292" t="s">
        <v>278</v>
      </c>
      <c r="G10" s="233" t="s">
        <v>283</v>
      </c>
      <c r="H10" s="234" t="s">
        <v>284</v>
      </c>
      <c r="I10" s="235" t="s">
        <v>285</v>
      </c>
      <c r="J10" s="236"/>
      <c r="K10" s="237" t="s">
        <v>286</v>
      </c>
    </row>
    <row r="11" spans="1:12" ht="15.75" customHeight="1" hidden="1">
      <c r="A11" s="275"/>
      <c r="B11" s="276"/>
      <c r="C11" s="277"/>
      <c r="D11" s="278"/>
      <c r="E11" s="287"/>
      <c r="F11" s="293" t="s">
        <v>527</v>
      </c>
      <c r="G11" s="279"/>
      <c r="H11" s="280"/>
      <c r="I11" s="281"/>
      <c r="J11" s="236"/>
      <c r="K11" s="284"/>
      <c r="L11" s="285" t="s">
        <v>527</v>
      </c>
    </row>
    <row r="12" spans="1:12" ht="15.75">
      <c r="A12" s="238" t="s">
        <v>287</v>
      </c>
      <c r="B12" s="239" t="s">
        <v>288</v>
      </c>
      <c r="C12" s="240" t="s">
        <v>289</v>
      </c>
      <c r="D12" s="241">
        <v>16663</v>
      </c>
      <c r="E12" s="288">
        <v>3056</v>
      </c>
      <c r="F12" s="294">
        <v>21342</v>
      </c>
      <c r="G12" s="242">
        <v>760</v>
      </c>
      <c r="H12" s="243">
        <f>I12*0.155</f>
        <v>139.5</v>
      </c>
      <c r="I12" s="244">
        <v>900</v>
      </c>
      <c r="J12" s="245"/>
      <c r="K12" s="246">
        <f>F12+I12</f>
        <v>22242</v>
      </c>
      <c r="L12" s="283">
        <v>18000</v>
      </c>
    </row>
    <row r="13" spans="1:12" ht="15.75" customHeight="1">
      <c r="A13" s="238" t="s">
        <v>290</v>
      </c>
      <c r="B13" s="248" t="s">
        <v>526</v>
      </c>
      <c r="C13" s="249" t="s">
        <v>291</v>
      </c>
      <c r="D13" s="250">
        <f>F13*0.845</f>
        <v>48896.77</v>
      </c>
      <c r="E13" s="289">
        <f>F13*0.155</f>
        <v>8969.23</v>
      </c>
      <c r="F13" s="295">
        <v>57866</v>
      </c>
      <c r="G13" s="251">
        <f aca="true" t="shared" si="0" ref="G13:G76">I13*0.845</f>
        <v>3967.275</v>
      </c>
      <c r="H13" s="252">
        <f aca="true" t="shared" si="1" ref="H13:H76">I13*0.155</f>
        <v>727.725</v>
      </c>
      <c r="I13" s="253">
        <v>4695</v>
      </c>
      <c r="J13" s="245"/>
      <c r="K13" s="254">
        <f aca="true" t="shared" si="2" ref="K13:K76">F13+I13</f>
        <v>62561</v>
      </c>
      <c r="L13" s="283">
        <v>18139</v>
      </c>
    </row>
    <row r="14" spans="1:12" ht="15.75">
      <c r="A14" s="238" t="s">
        <v>292</v>
      </c>
      <c r="B14" s="239" t="s">
        <v>293</v>
      </c>
      <c r="C14" s="240" t="s">
        <v>291</v>
      </c>
      <c r="D14" s="250">
        <v>18530</v>
      </c>
      <c r="E14" s="289">
        <v>3398</v>
      </c>
      <c r="F14" s="295">
        <v>20430</v>
      </c>
      <c r="G14" s="251">
        <f t="shared" si="0"/>
        <v>1141.595</v>
      </c>
      <c r="H14" s="252">
        <f t="shared" si="1"/>
        <v>209.405</v>
      </c>
      <c r="I14" s="253">
        <v>1351</v>
      </c>
      <c r="J14" s="245"/>
      <c r="K14" s="254">
        <f t="shared" si="2"/>
        <v>21781</v>
      </c>
      <c r="L14" s="283">
        <v>18717</v>
      </c>
    </row>
    <row r="15" spans="1:12" ht="15.75">
      <c r="A15" s="238" t="s">
        <v>294</v>
      </c>
      <c r="B15" s="239" t="s">
        <v>295</v>
      </c>
      <c r="C15" s="240" t="s">
        <v>296</v>
      </c>
      <c r="D15" s="250">
        <v>15210</v>
      </c>
      <c r="E15" s="289">
        <v>2790</v>
      </c>
      <c r="F15" s="295">
        <f aca="true" t="shared" si="3" ref="F15:F76">D15+E15</f>
        <v>18000</v>
      </c>
      <c r="G15" s="251">
        <f t="shared" si="0"/>
        <v>272.09</v>
      </c>
      <c r="H15" s="252">
        <f t="shared" si="1"/>
        <v>49.91</v>
      </c>
      <c r="I15" s="253">
        <v>322</v>
      </c>
      <c r="J15" s="245"/>
      <c r="K15" s="254">
        <f t="shared" si="2"/>
        <v>18322</v>
      </c>
      <c r="L15" s="283">
        <v>19215</v>
      </c>
    </row>
    <row r="16" spans="1:12" ht="15.75">
      <c r="A16" s="238" t="s">
        <v>297</v>
      </c>
      <c r="B16" s="239" t="s">
        <v>298</v>
      </c>
      <c r="C16" s="240" t="s">
        <v>291</v>
      </c>
      <c r="D16" s="250">
        <v>15210</v>
      </c>
      <c r="E16" s="289">
        <v>2790</v>
      </c>
      <c r="F16" s="295">
        <v>18534</v>
      </c>
      <c r="G16" s="251">
        <f t="shared" si="0"/>
        <v>1086.67</v>
      </c>
      <c r="H16" s="252">
        <f t="shared" si="1"/>
        <v>199.33</v>
      </c>
      <c r="I16" s="253">
        <v>1286</v>
      </c>
      <c r="J16" s="245"/>
      <c r="K16" s="254">
        <f t="shared" si="2"/>
        <v>19820</v>
      </c>
      <c r="L16" s="283">
        <v>19610</v>
      </c>
    </row>
    <row r="17" spans="1:12" ht="15.75">
      <c r="A17" s="238" t="s">
        <v>299</v>
      </c>
      <c r="B17" s="255" t="s">
        <v>300</v>
      </c>
      <c r="C17" s="256" t="s">
        <v>291</v>
      </c>
      <c r="D17" s="250">
        <v>15210</v>
      </c>
      <c r="E17" s="289">
        <v>2790</v>
      </c>
      <c r="F17" s="295">
        <f t="shared" si="3"/>
        <v>18000</v>
      </c>
      <c r="G17" s="251">
        <f t="shared" si="0"/>
        <v>543.335</v>
      </c>
      <c r="H17" s="252">
        <f t="shared" si="1"/>
        <v>99.665</v>
      </c>
      <c r="I17" s="253">
        <v>643</v>
      </c>
      <c r="J17" s="245"/>
      <c r="K17" s="254">
        <f t="shared" si="2"/>
        <v>18643</v>
      </c>
      <c r="L17" s="283">
        <v>19672</v>
      </c>
    </row>
    <row r="18" spans="1:12" ht="15.75">
      <c r="A18" s="238" t="s">
        <v>528</v>
      </c>
      <c r="B18" s="239" t="s">
        <v>301</v>
      </c>
      <c r="C18" s="240" t="s">
        <v>302</v>
      </c>
      <c r="D18" s="250">
        <v>72679</v>
      </c>
      <c r="E18" s="289">
        <v>13332</v>
      </c>
      <c r="F18" s="295">
        <v>83540</v>
      </c>
      <c r="G18" s="251">
        <f t="shared" si="0"/>
        <v>5489.12</v>
      </c>
      <c r="H18" s="252">
        <f t="shared" si="1"/>
        <v>1006.88</v>
      </c>
      <c r="I18" s="253">
        <v>6496</v>
      </c>
      <c r="J18" s="245"/>
      <c r="K18" s="254">
        <f t="shared" si="2"/>
        <v>90036</v>
      </c>
      <c r="L18" s="283">
        <v>19719</v>
      </c>
    </row>
    <row r="19" spans="1:12" ht="15.75">
      <c r="A19" s="238" t="s">
        <v>303</v>
      </c>
      <c r="B19" s="239" t="s">
        <v>304</v>
      </c>
      <c r="C19" s="240" t="s">
        <v>291</v>
      </c>
      <c r="D19" s="250">
        <v>77475</v>
      </c>
      <c r="E19" s="289">
        <v>14212</v>
      </c>
      <c r="F19" s="295">
        <v>93379</v>
      </c>
      <c r="G19" s="251">
        <f t="shared" si="0"/>
        <v>8695.895</v>
      </c>
      <c r="H19" s="252">
        <f t="shared" si="1"/>
        <v>1595.105</v>
      </c>
      <c r="I19" s="253">
        <v>10291</v>
      </c>
      <c r="J19" s="245"/>
      <c r="K19" s="254">
        <f t="shared" si="2"/>
        <v>103670</v>
      </c>
      <c r="L19" s="283">
        <v>20384</v>
      </c>
    </row>
    <row r="20" spans="1:12" ht="15.75">
      <c r="A20" s="238" t="s">
        <v>305</v>
      </c>
      <c r="B20" s="239" t="s">
        <v>306</v>
      </c>
      <c r="C20" s="240" t="s">
        <v>291</v>
      </c>
      <c r="D20" s="250">
        <v>15210</v>
      </c>
      <c r="E20" s="289">
        <v>2790</v>
      </c>
      <c r="F20" s="295">
        <f t="shared" si="3"/>
        <v>18000</v>
      </c>
      <c r="G20" s="251">
        <f t="shared" si="0"/>
        <v>109.005</v>
      </c>
      <c r="H20" s="252">
        <f t="shared" si="1"/>
        <v>19.995</v>
      </c>
      <c r="I20" s="253">
        <v>129</v>
      </c>
      <c r="J20" s="245"/>
      <c r="K20" s="254">
        <f t="shared" si="2"/>
        <v>18129</v>
      </c>
      <c r="L20" s="283">
        <v>20649</v>
      </c>
    </row>
    <row r="21" spans="1:12" ht="15.75">
      <c r="A21" s="238" t="s">
        <v>307</v>
      </c>
      <c r="B21" s="239" t="s">
        <v>533</v>
      </c>
      <c r="C21" s="240" t="s">
        <v>291</v>
      </c>
      <c r="D21" s="250">
        <v>32509</v>
      </c>
      <c r="E21" s="289">
        <v>5963</v>
      </c>
      <c r="F21" s="295">
        <v>53814</v>
      </c>
      <c r="G21" s="251">
        <f t="shared" si="0"/>
        <v>2717.52</v>
      </c>
      <c r="H21" s="252">
        <f t="shared" si="1"/>
        <v>498.48</v>
      </c>
      <c r="I21" s="253">
        <v>3216</v>
      </c>
      <c r="J21" s="245"/>
      <c r="K21" s="254">
        <f t="shared" si="2"/>
        <v>57030</v>
      </c>
      <c r="L21" s="283">
        <v>20804</v>
      </c>
    </row>
    <row r="22" spans="1:12" ht="15.75">
      <c r="A22" s="238" t="s">
        <v>308</v>
      </c>
      <c r="B22" s="239" t="s">
        <v>309</v>
      </c>
      <c r="C22" s="240" t="s">
        <v>310</v>
      </c>
      <c r="D22" s="250">
        <v>15210</v>
      </c>
      <c r="E22" s="289">
        <v>2790</v>
      </c>
      <c r="F22" s="295">
        <f t="shared" si="3"/>
        <v>18000</v>
      </c>
      <c r="G22" s="251">
        <f t="shared" si="0"/>
        <v>923.5849999999999</v>
      </c>
      <c r="H22" s="252">
        <f t="shared" si="1"/>
        <v>169.415</v>
      </c>
      <c r="I22" s="253">
        <v>1093</v>
      </c>
      <c r="J22" s="245"/>
      <c r="K22" s="254">
        <f t="shared" si="2"/>
        <v>19093</v>
      </c>
      <c r="L22" s="283">
        <v>20949</v>
      </c>
    </row>
    <row r="23" spans="1:12" ht="15.75">
      <c r="A23" s="238" t="s">
        <v>311</v>
      </c>
      <c r="B23" s="239" t="s">
        <v>312</v>
      </c>
      <c r="C23" s="240" t="s">
        <v>291</v>
      </c>
      <c r="D23" s="250">
        <v>15210</v>
      </c>
      <c r="E23" s="289">
        <v>2790</v>
      </c>
      <c r="F23" s="295">
        <f t="shared" si="3"/>
        <v>18000</v>
      </c>
      <c r="G23" s="251">
        <f t="shared" si="0"/>
        <v>598.26</v>
      </c>
      <c r="H23" s="252">
        <f t="shared" si="1"/>
        <v>109.74</v>
      </c>
      <c r="I23" s="253">
        <v>708</v>
      </c>
      <c r="J23" s="245"/>
      <c r="K23" s="254">
        <f t="shared" si="2"/>
        <v>18708</v>
      </c>
      <c r="L23" s="283">
        <v>21027</v>
      </c>
    </row>
    <row r="24" spans="1:12" ht="15.75">
      <c r="A24" s="238" t="s">
        <v>313</v>
      </c>
      <c r="B24" s="239" t="s">
        <v>314</v>
      </c>
      <c r="C24" s="240" t="s">
        <v>289</v>
      </c>
      <c r="D24" s="250">
        <v>15210</v>
      </c>
      <c r="E24" s="289">
        <v>2790</v>
      </c>
      <c r="F24" s="295">
        <f t="shared" si="3"/>
        <v>18000</v>
      </c>
      <c r="G24" s="251">
        <f t="shared" si="0"/>
        <v>489.255</v>
      </c>
      <c r="H24" s="252">
        <f t="shared" si="1"/>
        <v>89.745</v>
      </c>
      <c r="I24" s="253">
        <v>579</v>
      </c>
      <c r="J24" s="245"/>
      <c r="K24" s="254">
        <f t="shared" si="2"/>
        <v>18579</v>
      </c>
      <c r="L24" s="283">
        <v>21928</v>
      </c>
    </row>
    <row r="25" spans="1:12" ht="15.75">
      <c r="A25" s="238" t="s">
        <v>315</v>
      </c>
      <c r="B25" s="239" t="s">
        <v>316</v>
      </c>
      <c r="C25" s="240" t="s">
        <v>310</v>
      </c>
      <c r="D25" s="250">
        <v>22993</v>
      </c>
      <c r="E25" s="289">
        <v>4218</v>
      </c>
      <c r="F25" s="295">
        <v>26329</v>
      </c>
      <c r="G25" s="251">
        <f t="shared" si="0"/>
        <v>3478.865</v>
      </c>
      <c r="H25" s="252">
        <f t="shared" si="1"/>
        <v>638.135</v>
      </c>
      <c r="I25" s="253">
        <v>4117</v>
      </c>
      <c r="J25" s="245"/>
      <c r="K25" s="254">
        <f t="shared" si="2"/>
        <v>30446</v>
      </c>
      <c r="L25" s="283">
        <v>23158</v>
      </c>
    </row>
    <row r="26" spans="1:12" ht="15.75">
      <c r="A26" s="238" t="s">
        <v>317</v>
      </c>
      <c r="B26" s="239" t="s">
        <v>318</v>
      </c>
      <c r="C26" s="240" t="s">
        <v>296</v>
      </c>
      <c r="D26" s="250">
        <v>15210</v>
      </c>
      <c r="E26" s="289">
        <v>2790</v>
      </c>
      <c r="F26" s="295">
        <f t="shared" si="3"/>
        <v>18000</v>
      </c>
      <c r="G26" s="251">
        <f t="shared" si="0"/>
        <v>543.335</v>
      </c>
      <c r="H26" s="252">
        <f t="shared" si="1"/>
        <v>99.665</v>
      </c>
      <c r="I26" s="253">
        <v>643</v>
      </c>
      <c r="J26" s="245"/>
      <c r="K26" s="254">
        <f t="shared" si="2"/>
        <v>18643</v>
      </c>
      <c r="L26" s="283">
        <v>23172</v>
      </c>
    </row>
    <row r="27" spans="1:12" ht="15.75">
      <c r="A27" s="238" t="s">
        <v>319</v>
      </c>
      <c r="B27" s="239" t="s">
        <v>320</v>
      </c>
      <c r="C27" s="240" t="s">
        <v>291</v>
      </c>
      <c r="D27" s="250">
        <v>29460</v>
      </c>
      <c r="E27" s="289">
        <v>5404</v>
      </c>
      <c r="F27" s="295">
        <v>35140</v>
      </c>
      <c r="G27" s="251">
        <f t="shared" si="0"/>
        <v>1848.0149999999999</v>
      </c>
      <c r="H27" s="252">
        <f t="shared" si="1"/>
        <v>338.985</v>
      </c>
      <c r="I27" s="253">
        <v>2187</v>
      </c>
      <c r="J27" s="245"/>
      <c r="K27" s="254">
        <f t="shared" si="2"/>
        <v>37327</v>
      </c>
      <c r="L27" s="283">
        <v>24777</v>
      </c>
    </row>
    <row r="28" spans="1:12" ht="15.75">
      <c r="A28" s="238" t="s">
        <v>321</v>
      </c>
      <c r="B28" s="239" t="s">
        <v>322</v>
      </c>
      <c r="C28" s="240" t="s">
        <v>296</v>
      </c>
      <c r="D28" s="250">
        <v>15210</v>
      </c>
      <c r="E28" s="289">
        <v>2790</v>
      </c>
      <c r="F28" s="295">
        <f t="shared" si="3"/>
        <v>18000</v>
      </c>
      <c r="G28" s="251">
        <f t="shared" si="0"/>
        <v>706.42</v>
      </c>
      <c r="H28" s="252">
        <f t="shared" si="1"/>
        <v>129.58</v>
      </c>
      <c r="I28" s="253">
        <v>836</v>
      </c>
      <c r="J28" s="245"/>
      <c r="K28" s="254">
        <f t="shared" si="2"/>
        <v>18836</v>
      </c>
      <c r="L28" s="283">
        <v>24838</v>
      </c>
    </row>
    <row r="29" spans="1:12" ht="15.75">
      <c r="A29" s="238" t="s">
        <v>323</v>
      </c>
      <c r="B29" s="239" t="s">
        <v>324</v>
      </c>
      <c r="C29" s="240" t="s">
        <v>310</v>
      </c>
      <c r="D29" s="250">
        <v>21276</v>
      </c>
      <c r="E29" s="289">
        <v>3903</v>
      </c>
      <c r="F29" s="295">
        <v>35809</v>
      </c>
      <c r="G29" s="251">
        <f t="shared" si="0"/>
        <v>1793.935</v>
      </c>
      <c r="H29" s="252">
        <f t="shared" si="1"/>
        <v>329.065</v>
      </c>
      <c r="I29" s="253">
        <v>2123</v>
      </c>
      <c r="J29" s="245"/>
      <c r="K29" s="254">
        <f t="shared" si="2"/>
        <v>37932</v>
      </c>
      <c r="L29" s="283">
        <v>25179</v>
      </c>
    </row>
    <row r="30" spans="1:12" ht="15.75">
      <c r="A30" s="238" t="s">
        <v>325</v>
      </c>
      <c r="B30" s="239" t="s">
        <v>326</v>
      </c>
      <c r="C30" s="240" t="s">
        <v>296</v>
      </c>
      <c r="D30" s="250">
        <v>15210</v>
      </c>
      <c r="E30" s="289">
        <v>2790</v>
      </c>
      <c r="F30" s="295">
        <f t="shared" si="3"/>
        <v>18000</v>
      </c>
      <c r="G30" s="251">
        <f t="shared" si="0"/>
        <v>163.085</v>
      </c>
      <c r="H30" s="252">
        <f t="shared" si="1"/>
        <v>29.915</v>
      </c>
      <c r="I30" s="253">
        <v>193</v>
      </c>
      <c r="J30" s="245"/>
      <c r="K30" s="254">
        <f t="shared" si="2"/>
        <v>18193</v>
      </c>
      <c r="L30" s="283">
        <v>25647</v>
      </c>
    </row>
    <row r="31" spans="1:12" ht="15.75">
      <c r="A31" s="257" t="s">
        <v>327</v>
      </c>
      <c r="B31" s="239" t="s">
        <v>328</v>
      </c>
      <c r="C31" s="240" t="s">
        <v>291</v>
      </c>
      <c r="D31" s="250">
        <v>15210</v>
      </c>
      <c r="E31" s="289">
        <v>2790</v>
      </c>
      <c r="F31" s="295">
        <f t="shared" si="3"/>
        <v>18000</v>
      </c>
      <c r="G31" s="251">
        <f t="shared" si="0"/>
        <v>760.5</v>
      </c>
      <c r="H31" s="252">
        <f t="shared" si="1"/>
        <v>139.5</v>
      </c>
      <c r="I31" s="253">
        <v>900</v>
      </c>
      <c r="J31" s="245"/>
      <c r="K31" s="254">
        <f t="shared" si="2"/>
        <v>18900</v>
      </c>
      <c r="L31" s="283">
        <v>26000</v>
      </c>
    </row>
    <row r="32" spans="1:12" ht="15.75">
      <c r="A32" s="238" t="s">
        <v>329</v>
      </c>
      <c r="B32" s="239" t="s">
        <v>330</v>
      </c>
      <c r="C32" s="240" t="s">
        <v>296</v>
      </c>
      <c r="D32" s="250">
        <v>137970</v>
      </c>
      <c r="E32" s="289">
        <v>25308</v>
      </c>
      <c r="F32" s="295">
        <v>180866</v>
      </c>
      <c r="G32" s="251">
        <f t="shared" si="0"/>
        <v>4511.455</v>
      </c>
      <c r="H32" s="252">
        <f t="shared" si="1"/>
        <v>827.545</v>
      </c>
      <c r="I32" s="253">
        <v>5339</v>
      </c>
      <c r="J32" s="245"/>
      <c r="K32" s="254">
        <f t="shared" si="2"/>
        <v>186205</v>
      </c>
      <c r="L32" s="283">
        <v>26194</v>
      </c>
    </row>
    <row r="33" spans="1:12" ht="15.75">
      <c r="A33" s="238" t="s">
        <v>331</v>
      </c>
      <c r="B33" s="239" t="s">
        <v>332</v>
      </c>
      <c r="C33" s="240" t="s">
        <v>302</v>
      </c>
      <c r="D33" s="250">
        <v>15210</v>
      </c>
      <c r="E33" s="289">
        <v>2790</v>
      </c>
      <c r="F33" s="295">
        <f t="shared" si="3"/>
        <v>18000</v>
      </c>
      <c r="G33" s="251">
        <f t="shared" si="0"/>
        <v>598.26</v>
      </c>
      <c r="H33" s="252">
        <f t="shared" si="1"/>
        <v>109.74</v>
      </c>
      <c r="I33" s="253">
        <v>708</v>
      </c>
      <c r="J33" s="245"/>
      <c r="K33" s="254">
        <f t="shared" si="2"/>
        <v>18708</v>
      </c>
      <c r="L33" s="283">
        <v>26602</v>
      </c>
    </row>
    <row r="34" spans="1:12" ht="15.75">
      <c r="A34" s="238" t="s">
        <v>333</v>
      </c>
      <c r="B34" s="239" t="s">
        <v>334</v>
      </c>
      <c r="C34" s="240" t="s">
        <v>291</v>
      </c>
      <c r="D34" s="250">
        <v>15210</v>
      </c>
      <c r="E34" s="289">
        <v>2790</v>
      </c>
      <c r="F34" s="295">
        <f t="shared" si="3"/>
        <v>18000</v>
      </c>
      <c r="G34" s="251">
        <f t="shared" si="0"/>
        <v>543.335</v>
      </c>
      <c r="H34" s="252">
        <f t="shared" si="1"/>
        <v>99.665</v>
      </c>
      <c r="I34" s="253">
        <v>643</v>
      </c>
      <c r="J34" s="245"/>
      <c r="K34" s="254">
        <f t="shared" si="2"/>
        <v>18643</v>
      </c>
      <c r="L34" s="283">
        <v>26680</v>
      </c>
    </row>
    <row r="35" spans="1:12" ht="15.75">
      <c r="A35" s="238" t="s">
        <v>335</v>
      </c>
      <c r="B35" s="239" t="s">
        <v>336</v>
      </c>
      <c r="C35" s="240" t="s">
        <v>302</v>
      </c>
      <c r="D35" s="250">
        <v>28433</v>
      </c>
      <c r="E35" s="289">
        <v>5216</v>
      </c>
      <c r="F35" s="295">
        <v>40959</v>
      </c>
      <c r="G35" s="251">
        <f t="shared" si="0"/>
        <v>2554.435</v>
      </c>
      <c r="H35" s="252">
        <f t="shared" si="1"/>
        <v>468.565</v>
      </c>
      <c r="I35" s="253">
        <v>3023</v>
      </c>
      <c r="J35" s="245"/>
      <c r="K35" s="254">
        <f t="shared" si="2"/>
        <v>43982</v>
      </c>
      <c r="L35" s="283">
        <v>27211</v>
      </c>
    </row>
    <row r="36" spans="1:12" ht="15.75">
      <c r="A36" s="238" t="s">
        <v>337</v>
      </c>
      <c r="B36" s="239" t="s">
        <v>338</v>
      </c>
      <c r="C36" s="240" t="s">
        <v>296</v>
      </c>
      <c r="D36" s="250">
        <v>15210</v>
      </c>
      <c r="E36" s="289">
        <v>2790</v>
      </c>
      <c r="F36" s="295">
        <f t="shared" si="3"/>
        <v>18000</v>
      </c>
      <c r="G36" s="251">
        <f t="shared" si="0"/>
        <v>380.25</v>
      </c>
      <c r="H36" s="252">
        <f t="shared" si="1"/>
        <v>69.75</v>
      </c>
      <c r="I36" s="253">
        <v>450</v>
      </c>
      <c r="J36" s="245"/>
      <c r="K36" s="254">
        <f t="shared" si="2"/>
        <v>18450</v>
      </c>
      <c r="L36" s="283">
        <v>27887</v>
      </c>
    </row>
    <row r="37" spans="1:12" ht="15.75">
      <c r="A37" s="238" t="s">
        <v>339</v>
      </c>
      <c r="B37" s="239" t="s">
        <v>340</v>
      </c>
      <c r="C37" s="240" t="s">
        <v>310</v>
      </c>
      <c r="D37" s="250">
        <v>26431</v>
      </c>
      <c r="E37" s="289">
        <v>4849</v>
      </c>
      <c r="F37" s="295">
        <v>24609</v>
      </c>
      <c r="G37" s="251">
        <f t="shared" si="0"/>
        <v>3696.0299999999997</v>
      </c>
      <c r="H37" s="252">
        <f t="shared" si="1"/>
        <v>677.97</v>
      </c>
      <c r="I37" s="253">
        <v>4374</v>
      </c>
      <c r="J37" s="245"/>
      <c r="K37" s="254">
        <f t="shared" si="2"/>
        <v>28983</v>
      </c>
      <c r="L37" s="283">
        <v>31159</v>
      </c>
    </row>
    <row r="38" spans="1:12" ht="15.75">
      <c r="A38" s="238" t="s">
        <v>341</v>
      </c>
      <c r="B38" s="239" t="s">
        <v>342</v>
      </c>
      <c r="C38" s="240" t="s">
        <v>289</v>
      </c>
      <c r="D38" s="250">
        <v>15210</v>
      </c>
      <c r="E38" s="289">
        <v>2790</v>
      </c>
      <c r="F38" s="295">
        <f t="shared" si="3"/>
        <v>18000</v>
      </c>
      <c r="G38" s="251">
        <f t="shared" si="0"/>
        <v>978.51</v>
      </c>
      <c r="H38" s="252">
        <f t="shared" si="1"/>
        <v>179.49</v>
      </c>
      <c r="I38" s="253">
        <v>1158</v>
      </c>
      <c r="J38" s="245"/>
      <c r="K38" s="254">
        <f t="shared" si="2"/>
        <v>19158</v>
      </c>
      <c r="L38" s="283">
        <v>31280</v>
      </c>
    </row>
    <row r="39" spans="1:12" ht="15.75">
      <c r="A39" s="238" t="s">
        <v>343</v>
      </c>
      <c r="B39" s="239" t="s">
        <v>344</v>
      </c>
      <c r="C39" s="240" t="s">
        <v>296</v>
      </c>
      <c r="D39" s="250">
        <v>15210</v>
      </c>
      <c r="E39" s="289">
        <v>2790</v>
      </c>
      <c r="F39" s="295">
        <f t="shared" si="3"/>
        <v>18000</v>
      </c>
      <c r="G39" s="251">
        <f t="shared" si="0"/>
        <v>489.255</v>
      </c>
      <c r="H39" s="252">
        <f t="shared" si="1"/>
        <v>89.745</v>
      </c>
      <c r="I39" s="253">
        <v>579</v>
      </c>
      <c r="J39" s="245"/>
      <c r="K39" s="254">
        <f t="shared" si="2"/>
        <v>18579</v>
      </c>
      <c r="L39" s="283">
        <v>32421</v>
      </c>
    </row>
    <row r="40" spans="1:12" ht="30">
      <c r="A40" s="238" t="s">
        <v>529</v>
      </c>
      <c r="B40" s="248" t="s">
        <v>345</v>
      </c>
      <c r="C40" s="249" t="s">
        <v>302</v>
      </c>
      <c r="D40" s="250">
        <v>358315</v>
      </c>
      <c r="E40" s="289">
        <v>65727</v>
      </c>
      <c r="F40" s="295">
        <v>427631</v>
      </c>
      <c r="G40" s="251">
        <f t="shared" si="0"/>
        <v>16523.13</v>
      </c>
      <c r="H40" s="252">
        <f t="shared" si="1"/>
        <v>3030.87</v>
      </c>
      <c r="I40" s="253">
        <v>19554</v>
      </c>
      <c r="J40" s="245"/>
      <c r="K40" s="254">
        <f t="shared" si="2"/>
        <v>447185</v>
      </c>
      <c r="L40" s="283">
        <v>32678</v>
      </c>
    </row>
    <row r="41" spans="1:12" ht="15.75">
      <c r="A41" s="238" t="s">
        <v>346</v>
      </c>
      <c r="B41" s="239" t="s">
        <v>347</v>
      </c>
      <c r="C41" s="240" t="s">
        <v>302</v>
      </c>
      <c r="D41" s="250">
        <v>27396</v>
      </c>
      <c r="E41" s="289">
        <v>5025</v>
      </c>
      <c r="F41" s="295">
        <v>37701</v>
      </c>
      <c r="G41" s="251">
        <f t="shared" si="0"/>
        <v>2065.18</v>
      </c>
      <c r="H41" s="252">
        <f t="shared" si="1"/>
        <v>378.82</v>
      </c>
      <c r="I41" s="253">
        <v>2444</v>
      </c>
      <c r="J41" s="245"/>
      <c r="K41" s="254">
        <f t="shared" si="2"/>
        <v>40145</v>
      </c>
      <c r="L41" s="283">
        <v>32919</v>
      </c>
    </row>
    <row r="42" spans="1:12" ht="15.75">
      <c r="A42" s="238" t="s">
        <v>348</v>
      </c>
      <c r="B42" s="239" t="s">
        <v>349</v>
      </c>
      <c r="C42" s="240" t="s">
        <v>310</v>
      </c>
      <c r="D42" s="250">
        <v>15210</v>
      </c>
      <c r="E42" s="289">
        <v>2790</v>
      </c>
      <c r="F42" s="295">
        <f t="shared" si="3"/>
        <v>18000</v>
      </c>
      <c r="G42" s="251">
        <f t="shared" si="0"/>
        <v>760.5</v>
      </c>
      <c r="H42" s="252">
        <f t="shared" si="1"/>
        <v>139.5</v>
      </c>
      <c r="I42" s="253">
        <v>900</v>
      </c>
      <c r="J42" s="245"/>
      <c r="K42" s="254">
        <f t="shared" si="2"/>
        <v>18900</v>
      </c>
      <c r="L42" s="283">
        <v>33169</v>
      </c>
    </row>
    <row r="43" spans="1:12" ht="15.75">
      <c r="A43" s="238" t="s">
        <v>350</v>
      </c>
      <c r="B43" s="239" t="s">
        <v>351</v>
      </c>
      <c r="C43" s="240" t="s">
        <v>296</v>
      </c>
      <c r="D43" s="250">
        <v>15210</v>
      </c>
      <c r="E43" s="289">
        <v>2790</v>
      </c>
      <c r="F43" s="295">
        <v>20833</v>
      </c>
      <c r="G43" s="251">
        <f t="shared" si="0"/>
        <v>978.51</v>
      </c>
      <c r="H43" s="252">
        <f t="shared" si="1"/>
        <v>179.49</v>
      </c>
      <c r="I43" s="253">
        <v>1158</v>
      </c>
      <c r="J43" s="245"/>
      <c r="K43" s="254">
        <f t="shared" si="2"/>
        <v>21991</v>
      </c>
      <c r="L43" s="283">
        <v>33228</v>
      </c>
    </row>
    <row r="44" spans="1:12" ht="15.75">
      <c r="A44" s="238" t="s">
        <v>352</v>
      </c>
      <c r="B44" s="239" t="s">
        <v>353</v>
      </c>
      <c r="C44" s="240" t="s">
        <v>291</v>
      </c>
      <c r="D44" s="250">
        <v>38156</v>
      </c>
      <c r="E44" s="289">
        <v>6999</v>
      </c>
      <c r="F44" s="295">
        <v>59904</v>
      </c>
      <c r="G44" s="251">
        <f t="shared" si="0"/>
        <v>4130.36</v>
      </c>
      <c r="H44" s="252">
        <f t="shared" si="1"/>
        <v>757.64</v>
      </c>
      <c r="I44" s="253">
        <v>4888</v>
      </c>
      <c r="J44" s="245"/>
      <c r="K44" s="254">
        <f t="shared" si="2"/>
        <v>64792</v>
      </c>
      <c r="L44" s="283">
        <v>33649</v>
      </c>
    </row>
    <row r="45" spans="1:12" ht="15.75">
      <c r="A45" s="238" t="s">
        <v>354</v>
      </c>
      <c r="B45" s="239" t="s">
        <v>355</v>
      </c>
      <c r="C45" s="240" t="s">
        <v>302</v>
      </c>
      <c r="D45" s="250">
        <v>32957</v>
      </c>
      <c r="E45" s="289">
        <v>6045.379536422458</v>
      </c>
      <c r="F45" s="295">
        <v>48979</v>
      </c>
      <c r="G45" s="251">
        <f t="shared" si="0"/>
        <v>1793.935</v>
      </c>
      <c r="H45" s="252">
        <f t="shared" si="1"/>
        <v>329.065</v>
      </c>
      <c r="I45" s="253">
        <v>2123</v>
      </c>
      <c r="J45" s="245"/>
      <c r="K45" s="254">
        <f t="shared" si="2"/>
        <v>51102</v>
      </c>
      <c r="L45" s="283">
        <v>34864</v>
      </c>
    </row>
    <row r="46" spans="1:12" ht="15.75">
      <c r="A46" s="238" t="s">
        <v>356</v>
      </c>
      <c r="B46" s="239" t="s">
        <v>357</v>
      </c>
      <c r="C46" s="240" t="s">
        <v>310</v>
      </c>
      <c r="D46" s="250">
        <v>16623</v>
      </c>
      <c r="E46" s="289">
        <v>3049</v>
      </c>
      <c r="F46" s="295">
        <v>25272</v>
      </c>
      <c r="G46" s="251">
        <f t="shared" si="0"/>
        <v>1793.935</v>
      </c>
      <c r="H46" s="252">
        <f t="shared" si="1"/>
        <v>329.065</v>
      </c>
      <c r="I46" s="253">
        <v>2123</v>
      </c>
      <c r="J46" s="245"/>
      <c r="K46" s="254">
        <f t="shared" si="2"/>
        <v>27395</v>
      </c>
      <c r="L46" s="283">
        <v>35651</v>
      </c>
    </row>
    <row r="47" spans="1:12" ht="15.75">
      <c r="A47" s="238" t="s">
        <v>358</v>
      </c>
      <c r="B47" s="239" t="s">
        <v>359</v>
      </c>
      <c r="C47" s="240" t="s">
        <v>289</v>
      </c>
      <c r="D47" s="250">
        <v>17702</v>
      </c>
      <c r="E47" s="289">
        <v>3247</v>
      </c>
      <c r="F47" s="295">
        <v>20826</v>
      </c>
      <c r="G47" s="251">
        <f t="shared" si="0"/>
        <v>1467.7649999999999</v>
      </c>
      <c r="H47" s="252">
        <f t="shared" si="1"/>
        <v>269.235</v>
      </c>
      <c r="I47" s="253">
        <v>1737</v>
      </c>
      <c r="J47" s="245"/>
      <c r="K47" s="254">
        <f t="shared" si="2"/>
        <v>22563</v>
      </c>
      <c r="L47" s="283">
        <v>37453</v>
      </c>
    </row>
    <row r="48" spans="1:12" ht="15.75">
      <c r="A48" s="238" t="s">
        <v>360</v>
      </c>
      <c r="B48" s="239" t="s">
        <v>361</v>
      </c>
      <c r="C48" s="240" t="s">
        <v>296</v>
      </c>
      <c r="D48" s="250">
        <v>15210</v>
      </c>
      <c r="E48" s="289">
        <v>2790</v>
      </c>
      <c r="F48" s="295">
        <f t="shared" si="3"/>
        <v>18000</v>
      </c>
      <c r="G48" s="251">
        <f t="shared" si="0"/>
        <v>1032.59</v>
      </c>
      <c r="H48" s="252">
        <f t="shared" si="1"/>
        <v>189.41</v>
      </c>
      <c r="I48" s="253">
        <v>1222</v>
      </c>
      <c r="J48" s="245"/>
      <c r="K48" s="254">
        <f t="shared" si="2"/>
        <v>19222</v>
      </c>
      <c r="L48" s="283">
        <v>38472</v>
      </c>
    </row>
    <row r="49" spans="1:12" ht="15.75">
      <c r="A49" s="238" t="s">
        <v>362</v>
      </c>
      <c r="B49" s="239" t="s">
        <v>363</v>
      </c>
      <c r="C49" s="240" t="s">
        <v>310</v>
      </c>
      <c r="D49" s="250">
        <v>15210</v>
      </c>
      <c r="E49" s="289">
        <v>2790</v>
      </c>
      <c r="F49" s="295">
        <f t="shared" si="3"/>
        <v>18000</v>
      </c>
      <c r="G49" s="251">
        <f t="shared" si="0"/>
        <v>1304.68</v>
      </c>
      <c r="H49" s="252">
        <f t="shared" si="1"/>
        <v>239.32</v>
      </c>
      <c r="I49" s="253">
        <v>1544</v>
      </c>
      <c r="J49" s="245"/>
      <c r="K49" s="254">
        <f t="shared" si="2"/>
        <v>19544</v>
      </c>
      <c r="L49" s="283">
        <v>38478</v>
      </c>
    </row>
    <row r="50" spans="1:12" ht="15.75">
      <c r="A50" s="238" t="s">
        <v>364</v>
      </c>
      <c r="B50" s="239" t="s">
        <v>365</v>
      </c>
      <c r="C50" s="240" t="s">
        <v>302</v>
      </c>
      <c r="D50" s="250">
        <v>15210</v>
      </c>
      <c r="E50" s="289">
        <v>2790</v>
      </c>
      <c r="F50" s="295">
        <f t="shared" si="3"/>
        <v>18000</v>
      </c>
      <c r="G50" s="251">
        <f t="shared" si="0"/>
        <v>489.255</v>
      </c>
      <c r="H50" s="252">
        <f t="shared" si="1"/>
        <v>89.745</v>
      </c>
      <c r="I50" s="253">
        <v>579</v>
      </c>
      <c r="J50" s="245"/>
      <c r="K50" s="254">
        <f t="shared" si="2"/>
        <v>18579</v>
      </c>
      <c r="L50" s="283">
        <v>38796</v>
      </c>
    </row>
    <row r="51" spans="1:12" ht="15.75">
      <c r="A51" s="238" t="s">
        <v>366</v>
      </c>
      <c r="B51" s="239" t="s">
        <v>367</v>
      </c>
      <c r="C51" s="240" t="s">
        <v>289</v>
      </c>
      <c r="D51" s="250">
        <v>15210</v>
      </c>
      <c r="E51" s="289">
        <v>2790</v>
      </c>
      <c r="F51" s="295">
        <f t="shared" si="3"/>
        <v>18000</v>
      </c>
      <c r="G51" s="251">
        <f t="shared" si="0"/>
        <v>598.26</v>
      </c>
      <c r="H51" s="252">
        <f t="shared" si="1"/>
        <v>109.74</v>
      </c>
      <c r="I51" s="253">
        <v>708</v>
      </c>
      <c r="J51" s="245"/>
      <c r="K51" s="254">
        <f t="shared" si="2"/>
        <v>18708</v>
      </c>
      <c r="L51" s="283">
        <v>39002.37953642246</v>
      </c>
    </row>
    <row r="52" spans="1:12" ht="15.75">
      <c r="A52" s="238" t="s">
        <v>368</v>
      </c>
      <c r="B52" s="239" t="s">
        <v>369</v>
      </c>
      <c r="C52" s="240" t="s">
        <v>291</v>
      </c>
      <c r="D52" s="250">
        <v>20988</v>
      </c>
      <c r="E52" s="289">
        <v>3850</v>
      </c>
      <c r="F52" s="295">
        <v>26350</v>
      </c>
      <c r="G52" s="251">
        <f t="shared" si="0"/>
        <v>1957.02</v>
      </c>
      <c r="H52" s="252">
        <f t="shared" si="1"/>
        <v>358.98</v>
      </c>
      <c r="I52" s="253">
        <v>2316</v>
      </c>
      <c r="J52" s="245"/>
      <c r="K52" s="254">
        <f t="shared" si="2"/>
        <v>28666</v>
      </c>
      <c r="L52" s="283">
        <v>39043</v>
      </c>
    </row>
    <row r="53" spans="1:12" ht="15.75">
      <c r="A53" s="238" t="s">
        <v>370</v>
      </c>
      <c r="B53" s="239" t="s">
        <v>371</v>
      </c>
      <c r="C53" s="240" t="s">
        <v>296</v>
      </c>
      <c r="D53" s="250">
        <v>32514</v>
      </c>
      <c r="E53" s="289">
        <v>5964</v>
      </c>
      <c r="F53" s="295">
        <v>48899</v>
      </c>
      <c r="G53" s="251">
        <f t="shared" si="0"/>
        <v>1630.85</v>
      </c>
      <c r="H53" s="252">
        <f t="shared" si="1"/>
        <v>299.15</v>
      </c>
      <c r="I53" s="253">
        <v>1930</v>
      </c>
      <c r="J53" s="245"/>
      <c r="K53" s="254">
        <f t="shared" si="2"/>
        <v>50829</v>
      </c>
      <c r="L53" s="283">
        <v>40999</v>
      </c>
    </row>
    <row r="54" spans="1:12" ht="15.75">
      <c r="A54" s="238" t="s">
        <v>372</v>
      </c>
      <c r="B54" s="239" t="s">
        <v>373</v>
      </c>
      <c r="C54" s="240" t="s">
        <v>296</v>
      </c>
      <c r="D54" s="250">
        <v>137495</v>
      </c>
      <c r="E54" s="289">
        <v>25221</v>
      </c>
      <c r="F54" s="295">
        <v>155152</v>
      </c>
      <c r="G54" s="251">
        <f t="shared" si="0"/>
        <v>4891.705</v>
      </c>
      <c r="H54" s="252">
        <f t="shared" si="1"/>
        <v>897.295</v>
      </c>
      <c r="I54" s="253">
        <v>5789</v>
      </c>
      <c r="J54" s="245"/>
      <c r="K54" s="254">
        <f t="shared" si="2"/>
        <v>160941</v>
      </c>
      <c r="L54" s="283">
        <v>41558</v>
      </c>
    </row>
    <row r="55" spans="1:12" ht="15.75">
      <c r="A55" s="238" t="s">
        <v>374</v>
      </c>
      <c r="B55" s="239" t="s">
        <v>375</v>
      </c>
      <c r="C55" s="240" t="s">
        <v>291</v>
      </c>
      <c r="D55" s="250">
        <v>28078</v>
      </c>
      <c r="E55" s="289">
        <v>5150</v>
      </c>
      <c r="F55" s="295">
        <v>45273</v>
      </c>
      <c r="G55" s="251">
        <f t="shared" si="0"/>
        <v>2337.27</v>
      </c>
      <c r="H55" s="252">
        <f t="shared" si="1"/>
        <v>428.73</v>
      </c>
      <c r="I55" s="253">
        <v>2766</v>
      </c>
      <c r="J55" s="245"/>
      <c r="K55" s="254">
        <f t="shared" si="2"/>
        <v>48039</v>
      </c>
      <c r="L55" s="283">
        <v>44859</v>
      </c>
    </row>
    <row r="56" spans="1:12" ht="15.75">
      <c r="A56" s="238" t="s">
        <v>376</v>
      </c>
      <c r="B56" s="239" t="s">
        <v>377</v>
      </c>
      <c r="C56" s="240" t="s">
        <v>291</v>
      </c>
      <c r="D56" s="250">
        <v>15210</v>
      </c>
      <c r="E56" s="289">
        <v>2790</v>
      </c>
      <c r="F56" s="295">
        <f t="shared" si="3"/>
        <v>18000</v>
      </c>
      <c r="G56" s="251">
        <f t="shared" si="0"/>
        <v>326.17</v>
      </c>
      <c r="H56" s="252">
        <f t="shared" si="1"/>
        <v>59.83</v>
      </c>
      <c r="I56" s="253">
        <v>386</v>
      </c>
      <c r="J56" s="245"/>
      <c r="K56" s="254">
        <f t="shared" si="2"/>
        <v>18386</v>
      </c>
      <c r="L56" s="283">
        <v>45155</v>
      </c>
    </row>
    <row r="57" spans="1:12" ht="15.75">
      <c r="A57" s="238" t="s">
        <v>378</v>
      </c>
      <c r="B57" s="239" t="s">
        <v>379</v>
      </c>
      <c r="C57" s="240" t="s">
        <v>289</v>
      </c>
      <c r="D57" s="250">
        <v>15210</v>
      </c>
      <c r="E57" s="289">
        <v>2790</v>
      </c>
      <c r="F57" s="295">
        <f t="shared" si="3"/>
        <v>18000</v>
      </c>
      <c r="G57" s="251">
        <f t="shared" si="0"/>
        <v>923.5849999999999</v>
      </c>
      <c r="H57" s="252">
        <f t="shared" si="1"/>
        <v>169.415</v>
      </c>
      <c r="I57" s="253">
        <v>1093</v>
      </c>
      <c r="J57" s="245"/>
      <c r="K57" s="254">
        <f t="shared" si="2"/>
        <v>19093</v>
      </c>
      <c r="L57" s="283">
        <v>48964</v>
      </c>
    </row>
    <row r="58" spans="1:12" ht="15.75">
      <c r="A58" s="238" t="s">
        <v>380</v>
      </c>
      <c r="B58" s="239" t="s">
        <v>381</v>
      </c>
      <c r="C58" s="240" t="s">
        <v>289</v>
      </c>
      <c r="D58" s="250">
        <v>22545</v>
      </c>
      <c r="E58" s="289">
        <v>4135</v>
      </c>
      <c r="F58" s="295">
        <v>34829</v>
      </c>
      <c r="G58" s="251">
        <f t="shared" si="0"/>
        <v>869.505</v>
      </c>
      <c r="H58" s="252">
        <f t="shared" si="1"/>
        <v>159.495</v>
      </c>
      <c r="I58" s="253">
        <v>1029</v>
      </c>
      <c r="J58" s="245"/>
      <c r="K58" s="254">
        <f t="shared" si="2"/>
        <v>35858</v>
      </c>
      <c r="L58" s="283">
        <v>62377</v>
      </c>
    </row>
    <row r="59" spans="1:12" ht="15.75">
      <c r="A59" s="238" t="s">
        <v>382</v>
      </c>
      <c r="B59" s="239" t="s">
        <v>383</v>
      </c>
      <c r="C59" s="240" t="s">
        <v>296</v>
      </c>
      <c r="D59" s="250">
        <v>15210</v>
      </c>
      <c r="E59" s="289">
        <v>2790</v>
      </c>
      <c r="F59" s="295">
        <f t="shared" si="3"/>
        <v>18000</v>
      </c>
      <c r="G59" s="251">
        <f t="shared" si="0"/>
        <v>543.335</v>
      </c>
      <c r="H59" s="252">
        <f t="shared" si="1"/>
        <v>99.665</v>
      </c>
      <c r="I59" s="253">
        <v>643</v>
      </c>
      <c r="J59" s="245"/>
      <c r="K59" s="254">
        <f t="shared" si="2"/>
        <v>18643</v>
      </c>
      <c r="L59" s="283">
        <v>63511</v>
      </c>
    </row>
    <row r="60" spans="1:12" ht="15.75">
      <c r="A60" s="238" t="s">
        <v>384</v>
      </c>
      <c r="B60" s="239" t="s">
        <v>385</v>
      </c>
      <c r="C60" s="240" t="s">
        <v>302</v>
      </c>
      <c r="D60" s="250">
        <v>16237</v>
      </c>
      <c r="E60" s="289">
        <v>2978</v>
      </c>
      <c r="F60" s="295">
        <v>18000</v>
      </c>
      <c r="G60" s="251">
        <f t="shared" si="0"/>
        <v>1467.7649999999999</v>
      </c>
      <c r="H60" s="252">
        <f t="shared" si="1"/>
        <v>269.235</v>
      </c>
      <c r="I60" s="253">
        <v>1737</v>
      </c>
      <c r="J60" s="245"/>
      <c r="K60" s="254">
        <f t="shared" si="2"/>
        <v>19737</v>
      </c>
      <c r="L60" s="283">
        <v>65645</v>
      </c>
    </row>
    <row r="61" spans="1:12" ht="15.75">
      <c r="A61" s="238" t="s">
        <v>386</v>
      </c>
      <c r="B61" s="239" t="s">
        <v>387</v>
      </c>
      <c r="C61" s="240" t="s">
        <v>296</v>
      </c>
      <c r="D61" s="250">
        <v>15210</v>
      </c>
      <c r="E61" s="289">
        <v>2790</v>
      </c>
      <c r="F61" s="295">
        <f t="shared" si="3"/>
        <v>18000</v>
      </c>
      <c r="G61" s="251">
        <f t="shared" si="0"/>
        <v>217.165</v>
      </c>
      <c r="H61" s="252">
        <f t="shared" si="1"/>
        <v>39.835</v>
      </c>
      <c r="I61" s="253">
        <v>257</v>
      </c>
      <c r="J61" s="245"/>
      <c r="K61" s="254">
        <f t="shared" si="2"/>
        <v>18257</v>
      </c>
      <c r="L61" s="283">
        <v>68870</v>
      </c>
    </row>
    <row r="62" spans="1:12" ht="15.75">
      <c r="A62" s="238" t="s">
        <v>388</v>
      </c>
      <c r="B62" s="239" t="s">
        <v>389</v>
      </c>
      <c r="C62" s="240" t="s">
        <v>296</v>
      </c>
      <c r="D62" s="250">
        <v>15210</v>
      </c>
      <c r="E62" s="289">
        <v>2790</v>
      </c>
      <c r="F62" s="295">
        <f t="shared" si="3"/>
        <v>18000</v>
      </c>
      <c r="G62" s="251">
        <f t="shared" si="0"/>
        <v>598.26</v>
      </c>
      <c r="H62" s="252">
        <f t="shared" si="1"/>
        <v>109.74</v>
      </c>
      <c r="I62" s="253">
        <v>708</v>
      </c>
      <c r="J62" s="245"/>
      <c r="K62" s="254">
        <f t="shared" si="2"/>
        <v>18708</v>
      </c>
      <c r="L62" s="283">
        <v>76822.54508789422</v>
      </c>
    </row>
    <row r="63" spans="1:12" ht="15.75">
      <c r="A63" s="238" t="s">
        <v>390</v>
      </c>
      <c r="B63" s="239" t="s">
        <v>391</v>
      </c>
      <c r="C63" s="240" t="s">
        <v>310</v>
      </c>
      <c r="D63" s="250">
        <v>21672</v>
      </c>
      <c r="E63" s="289">
        <v>3975</v>
      </c>
      <c r="F63" s="295">
        <v>29353</v>
      </c>
      <c r="G63" s="251">
        <f t="shared" si="0"/>
        <v>2500.355</v>
      </c>
      <c r="H63" s="252">
        <f t="shared" si="1"/>
        <v>458.645</v>
      </c>
      <c r="I63" s="253">
        <v>2959</v>
      </c>
      <c r="J63" s="245"/>
      <c r="K63" s="254">
        <f t="shared" si="2"/>
        <v>32312</v>
      </c>
      <c r="L63" s="283">
        <v>82547</v>
      </c>
    </row>
    <row r="64" spans="1:12" ht="15.75">
      <c r="A64" s="238" t="s">
        <v>530</v>
      </c>
      <c r="B64" s="239" t="s">
        <v>392</v>
      </c>
      <c r="C64" s="240" t="s">
        <v>302</v>
      </c>
      <c r="D64" s="250">
        <v>106729</v>
      </c>
      <c r="E64" s="289">
        <v>19578</v>
      </c>
      <c r="F64" s="295">
        <v>151645</v>
      </c>
      <c r="G64" s="251">
        <f t="shared" si="0"/>
        <v>3641.95</v>
      </c>
      <c r="H64" s="252">
        <f t="shared" si="1"/>
        <v>668.05</v>
      </c>
      <c r="I64" s="253">
        <v>4310</v>
      </c>
      <c r="J64" s="245"/>
      <c r="K64" s="254">
        <f t="shared" si="2"/>
        <v>155955</v>
      </c>
      <c r="L64" s="283">
        <v>86011</v>
      </c>
    </row>
    <row r="65" spans="1:12" ht="15.75">
      <c r="A65" s="238" t="s">
        <v>393</v>
      </c>
      <c r="B65" s="239" t="s">
        <v>394</v>
      </c>
      <c r="C65" s="240" t="s">
        <v>302</v>
      </c>
      <c r="D65" s="250">
        <v>17224</v>
      </c>
      <c r="E65" s="289">
        <v>3160</v>
      </c>
      <c r="F65" s="295">
        <v>28328</v>
      </c>
      <c r="G65" s="251">
        <f t="shared" si="0"/>
        <v>2771.6</v>
      </c>
      <c r="H65" s="252">
        <f t="shared" si="1"/>
        <v>508.4</v>
      </c>
      <c r="I65" s="253">
        <v>3280</v>
      </c>
      <c r="J65" s="245"/>
      <c r="K65" s="254">
        <f t="shared" si="2"/>
        <v>31608</v>
      </c>
      <c r="L65" s="283">
        <v>91687</v>
      </c>
    </row>
    <row r="66" spans="1:12" ht="15.75">
      <c r="A66" s="238" t="s">
        <v>395</v>
      </c>
      <c r="B66" s="239" t="s">
        <v>396</v>
      </c>
      <c r="C66" s="240" t="s">
        <v>296</v>
      </c>
      <c r="D66" s="250">
        <v>15210</v>
      </c>
      <c r="E66" s="289">
        <v>2790</v>
      </c>
      <c r="F66" s="295">
        <f t="shared" si="3"/>
        <v>18000</v>
      </c>
      <c r="G66" s="251">
        <f t="shared" si="0"/>
        <v>1032.59</v>
      </c>
      <c r="H66" s="252">
        <f t="shared" si="1"/>
        <v>189.41</v>
      </c>
      <c r="I66" s="253">
        <v>1222</v>
      </c>
      <c r="J66" s="245"/>
      <c r="K66" s="254">
        <f t="shared" si="2"/>
        <v>19222</v>
      </c>
      <c r="L66" s="283">
        <v>92770</v>
      </c>
    </row>
    <row r="67" spans="1:12" ht="15.75">
      <c r="A67" s="238" t="s">
        <v>397</v>
      </c>
      <c r="B67" s="239" t="s">
        <v>398</v>
      </c>
      <c r="C67" s="240" t="s">
        <v>302</v>
      </c>
      <c r="D67" s="250">
        <v>15210</v>
      </c>
      <c r="E67" s="289">
        <v>2790</v>
      </c>
      <c r="F67" s="295">
        <f t="shared" si="3"/>
        <v>18000</v>
      </c>
      <c r="G67" s="251">
        <f t="shared" si="0"/>
        <v>1521.845</v>
      </c>
      <c r="H67" s="252">
        <f t="shared" si="1"/>
        <v>279.155</v>
      </c>
      <c r="I67" s="253">
        <v>1801</v>
      </c>
      <c r="J67" s="245"/>
      <c r="K67" s="254">
        <f t="shared" si="2"/>
        <v>19801</v>
      </c>
      <c r="L67" s="283">
        <v>94073</v>
      </c>
    </row>
    <row r="68" spans="1:12" ht="15.75">
      <c r="A68" s="238" t="s">
        <v>399</v>
      </c>
      <c r="B68" s="239" t="s">
        <v>400</v>
      </c>
      <c r="C68" s="240" t="s">
        <v>289</v>
      </c>
      <c r="D68" s="250">
        <v>15210</v>
      </c>
      <c r="E68" s="289">
        <v>2790</v>
      </c>
      <c r="F68" s="295">
        <f t="shared" si="3"/>
        <v>18000</v>
      </c>
      <c r="G68" s="251">
        <f t="shared" si="0"/>
        <v>489.255</v>
      </c>
      <c r="H68" s="252">
        <f t="shared" si="1"/>
        <v>89.745</v>
      </c>
      <c r="I68" s="253">
        <v>579</v>
      </c>
      <c r="J68" s="245"/>
      <c r="K68" s="254">
        <f t="shared" si="2"/>
        <v>18579</v>
      </c>
      <c r="L68" s="283">
        <v>99107</v>
      </c>
    </row>
    <row r="69" spans="1:12" ht="15.75">
      <c r="A69" s="238" t="s">
        <v>401</v>
      </c>
      <c r="B69" s="239" t="s">
        <v>402</v>
      </c>
      <c r="C69" s="240" t="s">
        <v>291</v>
      </c>
      <c r="D69" s="250">
        <v>15328</v>
      </c>
      <c r="E69" s="289">
        <v>2811</v>
      </c>
      <c r="F69" s="295">
        <v>23603</v>
      </c>
      <c r="G69" s="251">
        <f t="shared" si="0"/>
        <v>1195.675</v>
      </c>
      <c r="H69" s="252">
        <f t="shared" si="1"/>
        <v>219.325</v>
      </c>
      <c r="I69" s="253">
        <v>1415</v>
      </c>
      <c r="J69" s="245"/>
      <c r="K69" s="254">
        <f t="shared" si="2"/>
        <v>25018</v>
      </c>
      <c r="L69" s="283">
        <v>115955</v>
      </c>
    </row>
    <row r="70" spans="1:12" ht="15.75">
      <c r="A70" s="238" t="s">
        <v>403</v>
      </c>
      <c r="B70" s="239" t="s">
        <v>404</v>
      </c>
      <c r="C70" s="240" t="s">
        <v>296</v>
      </c>
      <c r="D70" s="250">
        <v>15210</v>
      </c>
      <c r="E70" s="289">
        <v>2790</v>
      </c>
      <c r="F70" s="295">
        <f t="shared" si="3"/>
        <v>18000</v>
      </c>
      <c r="G70" s="251">
        <f t="shared" si="0"/>
        <v>652.34</v>
      </c>
      <c r="H70" s="252">
        <f t="shared" si="1"/>
        <v>119.66</v>
      </c>
      <c r="I70" s="253">
        <v>772</v>
      </c>
      <c r="J70" s="245"/>
      <c r="K70" s="254">
        <f t="shared" si="2"/>
        <v>18772</v>
      </c>
      <c r="L70" s="283">
        <v>126307</v>
      </c>
    </row>
    <row r="71" spans="1:12" ht="15.75">
      <c r="A71" s="238" t="s">
        <v>405</v>
      </c>
      <c r="B71" s="239" t="s">
        <v>406</v>
      </c>
      <c r="C71" s="240" t="s">
        <v>310</v>
      </c>
      <c r="D71" s="250">
        <v>27817</v>
      </c>
      <c r="E71" s="289">
        <v>5102</v>
      </c>
      <c r="F71" s="295">
        <v>39790</v>
      </c>
      <c r="G71" s="251">
        <f t="shared" si="0"/>
        <v>2663.44</v>
      </c>
      <c r="H71" s="252">
        <f t="shared" si="1"/>
        <v>488.56</v>
      </c>
      <c r="I71" s="253">
        <v>3152</v>
      </c>
      <c r="J71" s="245"/>
      <c r="K71" s="254">
        <f t="shared" si="2"/>
        <v>42942</v>
      </c>
      <c r="L71" s="283">
        <v>128467</v>
      </c>
    </row>
    <row r="72" spans="1:12" ht="15.75">
      <c r="A72" s="257" t="s">
        <v>407</v>
      </c>
      <c r="B72" s="239" t="s">
        <v>408</v>
      </c>
      <c r="C72" s="240" t="s">
        <v>291</v>
      </c>
      <c r="D72" s="250">
        <v>15210</v>
      </c>
      <c r="E72" s="289">
        <v>2790</v>
      </c>
      <c r="F72" s="295">
        <f t="shared" si="3"/>
        <v>18000</v>
      </c>
      <c r="G72" s="251">
        <f t="shared" si="0"/>
        <v>435.175</v>
      </c>
      <c r="H72" s="252">
        <f t="shared" si="1"/>
        <v>79.825</v>
      </c>
      <c r="I72" s="253">
        <v>515</v>
      </c>
      <c r="J72" s="245"/>
      <c r="K72" s="254">
        <f t="shared" si="2"/>
        <v>18515</v>
      </c>
      <c r="L72" s="283">
        <v>154985</v>
      </c>
    </row>
    <row r="73" spans="1:12" ht="15.75">
      <c r="A73" s="238" t="s">
        <v>409</v>
      </c>
      <c r="B73" s="239" t="s">
        <v>410</v>
      </c>
      <c r="C73" s="240" t="s">
        <v>296</v>
      </c>
      <c r="D73" s="250">
        <v>15210</v>
      </c>
      <c r="E73" s="289">
        <v>2790</v>
      </c>
      <c r="F73" s="295">
        <f t="shared" si="3"/>
        <v>18000</v>
      </c>
      <c r="G73" s="251">
        <f t="shared" si="0"/>
        <v>326.17</v>
      </c>
      <c r="H73" s="252">
        <f t="shared" si="1"/>
        <v>59.83</v>
      </c>
      <c r="I73" s="253">
        <v>386</v>
      </c>
      <c r="J73" s="245"/>
      <c r="K73" s="254">
        <f t="shared" si="2"/>
        <v>18386</v>
      </c>
      <c r="L73" s="283">
        <v>162716</v>
      </c>
    </row>
    <row r="74" spans="1:12" ht="15.75">
      <c r="A74" s="238" t="s">
        <v>411</v>
      </c>
      <c r="B74" s="239" t="s">
        <v>412</v>
      </c>
      <c r="C74" s="240" t="s">
        <v>289</v>
      </c>
      <c r="D74" s="250">
        <v>15210</v>
      </c>
      <c r="E74" s="289">
        <v>2790</v>
      </c>
      <c r="F74" s="295">
        <f t="shared" si="3"/>
        <v>18000</v>
      </c>
      <c r="G74" s="251">
        <f t="shared" si="0"/>
        <v>1412.84</v>
      </c>
      <c r="H74" s="252">
        <f t="shared" si="1"/>
        <v>259.16</v>
      </c>
      <c r="I74" s="253">
        <v>1672</v>
      </c>
      <c r="J74" s="245"/>
      <c r="K74" s="254">
        <f t="shared" si="2"/>
        <v>19672</v>
      </c>
      <c r="L74" s="283">
        <v>163278</v>
      </c>
    </row>
    <row r="75" spans="1:12" ht="15.75">
      <c r="A75" s="238" t="s">
        <v>413</v>
      </c>
      <c r="B75" s="239" t="s">
        <v>414</v>
      </c>
      <c r="C75" s="240" t="s">
        <v>296</v>
      </c>
      <c r="D75" s="250">
        <v>15210</v>
      </c>
      <c r="E75" s="289">
        <v>2790</v>
      </c>
      <c r="F75" s="295">
        <f t="shared" si="3"/>
        <v>18000</v>
      </c>
      <c r="G75" s="251">
        <f t="shared" si="0"/>
        <v>489.255</v>
      </c>
      <c r="H75" s="252">
        <f t="shared" si="1"/>
        <v>89.745</v>
      </c>
      <c r="I75" s="253">
        <v>579</v>
      </c>
      <c r="J75" s="245"/>
      <c r="K75" s="254">
        <f t="shared" si="2"/>
        <v>18579</v>
      </c>
      <c r="L75" s="283">
        <v>176816</v>
      </c>
    </row>
    <row r="76" spans="1:12" ht="15.75">
      <c r="A76" s="257" t="s">
        <v>415</v>
      </c>
      <c r="B76" s="239" t="s">
        <v>416</v>
      </c>
      <c r="C76" s="240" t="s">
        <v>296</v>
      </c>
      <c r="D76" s="250">
        <v>15210</v>
      </c>
      <c r="E76" s="289">
        <v>2790</v>
      </c>
      <c r="F76" s="295">
        <f t="shared" si="3"/>
        <v>18000</v>
      </c>
      <c r="G76" s="251">
        <f t="shared" si="0"/>
        <v>598.26</v>
      </c>
      <c r="H76" s="252">
        <f t="shared" si="1"/>
        <v>109.74</v>
      </c>
      <c r="I76" s="253">
        <v>708</v>
      </c>
      <c r="J76" s="245"/>
      <c r="K76" s="254">
        <f t="shared" si="2"/>
        <v>18708</v>
      </c>
      <c r="L76" s="283">
        <v>185714</v>
      </c>
    </row>
    <row r="77" spans="1:12" ht="15.75">
      <c r="A77" s="238" t="s">
        <v>417</v>
      </c>
      <c r="B77" s="239" t="s">
        <v>418</v>
      </c>
      <c r="C77" s="240" t="s">
        <v>302</v>
      </c>
      <c r="D77" s="250">
        <v>15816</v>
      </c>
      <c r="E77" s="289">
        <v>2901</v>
      </c>
      <c r="F77" s="295">
        <v>25455</v>
      </c>
      <c r="G77" s="251">
        <f aca="true" t="shared" si="4" ref="G77:G132">I77*0.845</f>
        <v>1304.68</v>
      </c>
      <c r="H77" s="252">
        <f aca="true" t="shared" si="5" ref="H77:H132">I77*0.155</f>
        <v>239.32</v>
      </c>
      <c r="I77" s="253">
        <v>1544</v>
      </c>
      <c r="J77" s="245"/>
      <c r="K77" s="254">
        <f aca="true" t="shared" si="6" ref="K77:K133">F77+I77</f>
        <v>26999</v>
      </c>
      <c r="L77" s="283">
        <v>221998.4</v>
      </c>
    </row>
    <row r="78" spans="1:12" ht="15.75">
      <c r="A78" s="238" t="s">
        <v>419</v>
      </c>
      <c r="B78" s="239" t="s">
        <v>420</v>
      </c>
      <c r="C78" s="240" t="s">
        <v>302</v>
      </c>
      <c r="D78" s="250">
        <v>15210</v>
      </c>
      <c r="E78" s="289">
        <v>2790</v>
      </c>
      <c r="F78" s="295">
        <f>D78+E78</f>
        <v>18000</v>
      </c>
      <c r="G78" s="251">
        <f t="shared" si="4"/>
        <v>543.335</v>
      </c>
      <c r="H78" s="252">
        <f t="shared" si="5"/>
        <v>99.665</v>
      </c>
      <c r="I78" s="253">
        <v>643</v>
      </c>
      <c r="J78" s="245"/>
      <c r="K78" s="254">
        <f t="shared" si="6"/>
        <v>18643</v>
      </c>
      <c r="L78" s="283">
        <v>424042</v>
      </c>
    </row>
    <row r="79" spans="1:12" ht="15.75">
      <c r="A79" s="238" t="s">
        <v>421</v>
      </c>
      <c r="B79" s="239" t="s">
        <v>422</v>
      </c>
      <c r="C79" s="240" t="s">
        <v>310</v>
      </c>
      <c r="D79" s="250">
        <v>15210</v>
      </c>
      <c r="E79" s="289">
        <v>2790</v>
      </c>
      <c r="F79" s="295">
        <f>D79+E79</f>
        <v>18000</v>
      </c>
      <c r="G79" s="251">
        <f t="shared" si="4"/>
        <v>217.165</v>
      </c>
      <c r="H79" s="252">
        <f t="shared" si="5"/>
        <v>39.835</v>
      </c>
      <c r="I79" s="253">
        <v>257</v>
      </c>
      <c r="J79" s="245"/>
      <c r="K79" s="254">
        <f t="shared" si="6"/>
        <v>18257</v>
      </c>
      <c r="L79" s="247"/>
    </row>
    <row r="80" spans="1:11" ht="15.75">
      <c r="A80" s="238" t="s">
        <v>423</v>
      </c>
      <c r="B80" s="239" t="s">
        <v>424</v>
      </c>
      <c r="C80" s="240" t="s">
        <v>291</v>
      </c>
      <c r="D80" s="250">
        <v>23565</v>
      </c>
      <c r="E80" s="289">
        <v>4322</v>
      </c>
      <c r="F80" s="295">
        <v>38367</v>
      </c>
      <c r="G80" s="251">
        <f t="shared" si="4"/>
        <v>923.5849999999999</v>
      </c>
      <c r="H80" s="252">
        <f t="shared" si="5"/>
        <v>169.415</v>
      </c>
      <c r="I80" s="253">
        <v>1093</v>
      </c>
      <c r="J80" s="245"/>
      <c r="K80" s="254">
        <f t="shared" si="6"/>
        <v>39460</v>
      </c>
    </row>
    <row r="81" spans="1:11" ht="15.75">
      <c r="A81" s="238" t="s">
        <v>425</v>
      </c>
      <c r="B81" s="239" t="s">
        <v>426</v>
      </c>
      <c r="C81" s="240" t="s">
        <v>296</v>
      </c>
      <c r="D81" s="250">
        <v>15210</v>
      </c>
      <c r="E81" s="289">
        <v>2790</v>
      </c>
      <c r="F81" s="295">
        <f>D81+E81</f>
        <v>18000</v>
      </c>
      <c r="G81" s="251">
        <f t="shared" si="4"/>
        <v>1249.7549999999999</v>
      </c>
      <c r="H81" s="252">
        <f t="shared" si="5"/>
        <v>229.245</v>
      </c>
      <c r="I81" s="253">
        <v>1479</v>
      </c>
      <c r="J81" s="245"/>
      <c r="K81" s="254">
        <f t="shared" si="6"/>
        <v>19479</v>
      </c>
    </row>
    <row r="82" spans="1:11" ht="15.75">
      <c r="A82" s="238" t="s">
        <v>427</v>
      </c>
      <c r="B82" s="239" t="s">
        <v>428</v>
      </c>
      <c r="C82" s="240" t="s">
        <v>296</v>
      </c>
      <c r="D82" s="250">
        <v>15210</v>
      </c>
      <c r="E82" s="289">
        <v>2790</v>
      </c>
      <c r="F82" s="295">
        <f>D82+E82</f>
        <v>18000</v>
      </c>
      <c r="G82" s="251">
        <f t="shared" si="4"/>
        <v>869.505</v>
      </c>
      <c r="H82" s="252">
        <f t="shared" si="5"/>
        <v>159.495</v>
      </c>
      <c r="I82" s="253">
        <v>1029</v>
      </c>
      <c r="J82" s="245"/>
      <c r="K82" s="254">
        <f t="shared" si="6"/>
        <v>19029</v>
      </c>
    </row>
    <row r="83" spans="1:11" ht="15.75">
      <c r="A83" s="238" t="s">
        <v>429</v>
      </c>
      <c r="B83" s="239" t="s">
        <v>430</v>
      </c>
      <c r="C83" s="240" t="s">
        <v>289</v>
      </c>
      <c r="D83" s="250">
        <v>15210</v>
      </c>
      <c r="E83" s="289">
        <v>2790</v>
      </c>
      <c r="F83" s="295">
        <v>19435</v>
      </c>
      <c r="G83" s="251">
        <f t="shared" si="4"/>
        <v>923.5849999999999</v>
      </c>
      <c r="H83" s="252">
        <f t="shared" si="5"/>
        <v>169.415</v>
      </c>
      <c r="I83" s="253">
        <v>1093</v>
      </c>
      <c r="J83" s="245"/>
      <c r="K83" s="254">
        <f t="shared" si="6"/>
        <v>20528</v>
      </c>
    </row>
    <row r="84" spans="1:11" ht="15.75">
      <c r="A84" s="238" t="s">
        <v>531</v>
      </c>
      <c r="B84" s="239" t="s">
        <v>431</v>
      </c>
      <c r="C84" s="240" t="s">
        <v>302</v>
      </c>
      <c r="D84" s="250">
        <v>187588.4</v>
      </c>
      <c r="E84" s="289">
        <v>34410</v>
      </c>
      <c r="F84" s="295">
        <v>245188</v>
      </c>
      <c r="G84" s="251">
        <f t="shared" si="4"/>
        <v>5707.13</v>
      </c>
      <c r="H84" s="252">
        <f t="shared" si="5"/>
        <v>1046.87</v>
      </c>
      <c r="I84" s="253">
        <v>6754</v>
      </c>
      <c r="J84" s="245"/>
      <c r="K84" s="254">
        <f t="shared" si="6"/>
        <v>251942</v>
      </c>
    </row>
    <row r="85" spans="1:11" ht="15.75">
      <c r="A85" s="238" t="s">
        <v>432</v>
      </c>
      <c r="B85" s="239" t="s">
        <v>433</v>
      </c>
      <c r="C85" s="240" t="s">
        <v>310</v>
      </c>
      <c r="D85" s="250">
        <v>34644</v>
      </c>
      <c r="E85" s="289">
        <v>6355</v>
      </c>
      <c r="F85" s="295">
        <v>41284</v>
      </c>
      <c r="G85" s="251">
        <f t="shared" si="4"/>
        <v>4022.2</v>
      </c>
      <c r="H85" s="252">
        <f t="shared" si="5"/>
        <v>737.8</v>
      </c>
      <c r="I85" s="253">
        <v>4760</v>
      </c>
      <c r="J85" s="245"/>
      <c r="K85" s="254">
        <f t="shared" si="6"/>
        <v>46044</v>
      </c>
    </row>
    <row r="86" spans="1:11" ht="15.75">
      <c r="A86" s="238" t="s">
        <v>434</v>
      </c>
      <c r="B86" s="239" t="s">
        <v>435</v>
      </c>
      <c r="C86" s="240" t="s">
        <v>302</v>
      </c>
      <c r="D86" s="250">
        <v>15210</v>
      </c>
      <c r="E86" s="289">
        <v>2790</v>
      </c>
      <c r="F86" s="295">
        <f>D86+E86</f>
        <v>18000</v>
      </c>
      <c r="G86" s="251">
        <f t="shared" si="4"/>
        <v>1032.59</v>
      </c>
      <c r="H86" s="252">
        <f t="shared" si="5"/>
        <v>189.41</v>
      </c>
      <c r="I86" s="253">
        <v>1222</v>
      </c>
      <c r="J86" s="245"/>
      <c r="K86" s="254">
        <f t="shared" si="6"/>
        <v>19222</v>
      </c>
    </row>
    <row r="87" spans="1:11" ht="15.75">
      <c r="A87" s="238" t="s">
        <v>436</v>
      </c>
      <c r="B87" s="239" t="s">
        <v>437</v>
      </c>
      <c r="C87" s="240" t="s">
        <v>296</v>
      </c>
      <c r="D87" s="250">
        <v>15210</v>
      </c>
      <c r="E87" s="289">
        <v>2790</v>
      </c>
      <c r="F87" s="295">
        <f>D87+E87</f>
        <v>18000</v>
      </c>
      <c r="G87" s="251">
        <f t="shared" si="4"/>
        <v>1575.925</v>
      </c>
      <c r="H87" s="252">
        <f t="shared" si="5"/>
        <v>289.075</v>
      </c>
      <c r="I87" s="253">
        <v>1865</v>
      </c>
      <c r="J87" s="245"/>
      <c r="K87" s="254">
        <f t="shared" si="6"/>
        <v>19865</v>
      </c>
    </row>
    <row r="88" spans="1:11" ht="15.75">
      <c r="A88" s="238" t="s">
        <v>438</v>
      </c>
      <c r="B88" s="239" t="s">
        <v>439</v>
      </c>
      <c r="C88" s="240" t="s">
        <v>291</v>
      </c>
      <c r="D88" s="250">
        <v>58195</v>
      </c>
      <c r="E88" s="289">
        <v>10675</v>
      </c>
      <c r="F88" s="295">
        <v>83617</v>
      </c>
      <c r="G88" s="251">
        <f t="shared" si="4"/>
        <v>5162.95</v>
      </c>
      <c r="H88" s="252">
        <f t="shared" si="5"/>
        <v>947.05</v>
      </c>
      <c r="I88" s="253">
        <v>6110</v>
      </c>
      <c r="J88" s="245"/>
      <c r="K88" s="254">
        <f t="shared" si="6"/>
        <v>89727</v>
      </c>
    </row>
    <row r="89" spans="1:11" ht="30">
      <c r="A89" s="238" t="s">
        <v>440</v>
      </c>
      <c r="B89" s="248" t="s">
        <v>441</v>
      </c>
      <c r="C89" s="249" t="s">
        <v>291</v>
      </c>
      <c r="D89" s="250">
        <v>20937</v>
      </c>
      <c r="E89" s="289">
        <v>3840</v>
      </c>
      <c r="F89" s="295">
        <v>34354</v>
      </c>
      <c r="G89" s="251">
        <f t="shared" si="4"/>
        <v>1304.68</v>
      </c>
      <c r="H89" s="252">
        <f t="shared" si="5"/>
        <v>239.32</v>
      </c>
      <c r="I89" s="253">
        <v>1544</v>
      </c>
      <c r="J89" s="245"/>
      <c r="K89" s="254">
        <f t="shared" si="6"/>
        <v>35898</v>
      </c>
    </row>
    <row r="90" spans="1:11" ht="15.75">
      <c r="A90" s="238" t="s">
        <v>442</v>
      </c>
      <c r="B90" s="239" t="s">
        <v>443</v>
      </c>
      <c r="C90" s="240" t="s">
        <v>302</v>
      </c>
      <c r="D90" s="250">
        <v>78391</v>
      </c>
      <c r="E90" s="289">
        <v>14379</v>
      </c>
      <c r="F90" s="295">
        <v>101145</v>
      </c>
      <c r="G90" s="251">
        <f t="shared" si="4"/>
        <v>9185.15</v>
      </c>
      <c r="H90" s="252">
        <f t="shared" si="5"/>
        <v>1684.85</v>
      </c>
      <c r="I90" s="253">
        <v>10870</v>
      </c>
      <c r="J90" s="245"/>
      <c r="K90" s="254">
        <f t="shared" si="6"/>
        <v>112015</v>
      </c>
    </row>
    <row r="91" spans="1:11" ht="15.75">
      <c r="A91" s="238" t="s">
        <v>444</v>
      </c>
      <c r="B91" s="239" t="s">
        <v>445</v>
      </c>
      <c r="C91" s="240" t="s">
        <v>310</v>
      </c>
      <c r="D91" s="250">
        <v>30125</v>
      </c>
      <c r="E91" s="289">
        <v>5526</v>
      </c>
      <c r="F91" s="295">
        <v>40810</v>
      </c>
      <c r="G91" s="251">
        <f t="shared" si="4"/>
        <v>3532.9449999999997</v>
      </c>
      <c r="H91" s="252">
        <f t="shared" si="5"/>
        <v>648.055</v>
      </c>
      <c r="I91" s="253">
        <v>4181</v>
      </c>
      <c r="J91" s="245"/>
      <c r="K91" s="254">
        <f t="shared" si="6"/>
        <v>44991</v>
      </c>
    </row>
    <row r="92" spans="1:11" ht="15.75">
      <c r="A92" s="238" t="s">
        <v>446</v>
      </c>
      <c r="B92" s="239" t="s">
        <v>447</v>
      </c>
      <c r="C92" s="240" t="s">
        <v>310</v>
      </c>
      <c r="D92" s="250">
        <v>17768</v>
      </c>
      <c r="E92" s="289">
        <v>3259</v>
      </c>
      <c r="F92" s="295">
        <v>21750</v>
      </c>
      <c r="G92" s="251">
        <f t="shared" si="4"/>
        <v>2282.345</v>
      </c>
      <c r="H92" s="252">
        <f t="shared" si="5"/>
        <v>418.655</v>
      </c>
      <c r="I92" s="253">
        <v>2701</v>
      </c>
      <c r="J92" s="245"/>
      <c r="K92" s="254">
        <f t="shared" si="6"/>
        <v>24451</v>
      </c>
    </row>
    <row r="93" spans="1:11" ht="15.75">
      <c r="A93" s="238" t="s">
        <v>448</v>
      </c>
      <c r="B93" s="239" t="s">
        <v>449</v>
      </c>
      <c r="C93" s="240" t="s">
        <v>302</v>
      </c>
      <c r="D93" s="250">
        <v>22134</v>
      </c>
      <c r="E93" s="289">
        <v>4060</v>
      </c>
      <c r="F93" s="295">
        <v>30706</v>
      </c>
      <c r="G93" s="251">
        <f t="shared" si="4"/>
        <v>1358.76</v>
      </c>
      <c r="H93" s="252">
        <f t="shared" si="5"/>
        <v>249.24</v>
      </c>
      <c r="I93" s="253">
        <v>1608</v>
      </c>
      <c r="J93" s="245"/>
      <c r="K93" s="254">
        <f t="shared" si="6"/>
        <v>32314</v>
      </c>
    </row>
    <row r="94" spans="1:11" ht="15.75">
      <c r="A94" s="238" t="s">
        <v>450</v>
      </c>
      <c r="B94" s="239" t="s">
        <v>451</v>
      </c>
      <c r="C94" s="240" t="s">
        <v>310</v>
      </c>
      <c r="D94" s="250">
        <v>28028</v>
      </c>
      <c r="E94" s="289">
        <v>5141</v>
      </c>
      <c r="F94" s="295">
        <v>35518</v>
      </c>
      <c r="G94" s="251">
        <f t="shared" si="4"/>
        <v>1249.7549999999999</v>
      </c>
      <c r="H94" s="252">
        <f t="shared" si="5"/>
        <v>229.245</v>
      </c>
      <c r="I94" s="253">
        <v>1479</v>
      </c>
      <c r="J94" s="245"/>
      <c r="K94" s="254">
        <f t="shared" si="6"/>
        <v>36997</v>
      </c>
    </row>
    <row r="95" spans="1:11" ht="15.75">
      <c r="A95" s="238" t="s">
        <v>452</v>
      </c>
      <c r="B95" s="239" t="s">
        <v>453</v>
      </c>
      <c r="C95" s="240" t="s">
        <v>289</v>
      </c>
      <c r="D95" s="250">
        <v>15210</v>
      </c>
      <c r="E95" s="289">
        <v>2790</v>
      </c>
      <c r="F95" s="295">
        <f>D95+E95</f>
        <v>18000</v>
      </c>
      <c r="G95" s="251">
        <f t="shared" si="4"/>
        <v>435.175</v>
      </c>
      <c r="H95" s="252">
        <f t="shared" si="5"/>
        <v>79.825</v>
      </c>
      <c r="I95" s="253">
        <v>515</v>
      </c>
      <c r="J95" s="245"/>
      <c r="K95" s="254">
        <f t="shared" si="6"/>
        <v>18515</v>
      </c>
    </row>
    <row r="96" spans="1:11" ht="15.75">
      <c r="A96" s="238" t="s">
        <v>454</v>
      </c>
      <c r="B96" s="239" t="s">
        <v>455</v>
      </c>
      <c r="C96" s="240" t="s">
        <v>302</v>
      </c>
      <c r="D96" s="250">
        <v>64915</v>
      </c>
      <c r="E96" s="289">
        <v>11907.545087894223</v>
      </c>
      <c r="F96" s="295">
        <v>84370</v>
      </c>
      <c r="G96" s="251">
        <f t="shared" si="4"/>
        <v>5489.12</v>
      </c>
      <c r="H96" s="252">
        <f t="shared" si="5"/>
        <v>1006.88</v>
      </c>
      <c r="I96" s="253">
        <v>6496</v>
      </c>
      <c r="J96" s="245"/>
      <c r="K96" s="254">
        <f t="shared" si="6"/>
        <v>90866</v>
      </c>
    </row>
    <row r="97" spans="1:11" ht="15.75">
      <c r="A97" s="238" t="s">
        <v>456</v>
      </c>
      <c r="B97" s="239" t="s">
        <v>457</v>
      </c>
      <c r="C97" s="240" t="s">
        <v>302</v>
      </c>
      <c r="D97" s="250">
        <v>55470</v>
      </c>
      <c r="E97" s="289">
        <v>10175</v>
      </c>
      <c r="F97" s="295">
        <v>73785</v>
      </c>
      <c r="G97" s="251">
        <f t="shared" si="4"/>
        <v>3152.6949999999997</v>
      </c>
      <c r="H97" s="252">
        <f t="shared" si="5"/>
        <v>578.305</v>
      </c>
      <c r="I97" s="253">
        <v>3731</v>
      </c>
      <c r="J97" s="245"/>
      <c r="K97" s="254">
        <f t="shared" si="6"/>
        <v>77516</v>
      </c>
    </row>
    <row r="98" spans="1:11" ht="15.75">
      <c r="A98" s="238" t="s">
        <v>458</v>
      </c>
      <c r="B98" s="239" t="s">
        <v>459</v>
      </c>
      <c r="C98" s="240" t="s">
        <v>289</v>
      </c>
      <c r="D98" s="250">
        <v>15210</v>
      </c>
      <c r="E98" s="289">
        <v>2790</v>
      </c>
      <c r="F98" s="295">
        <f>D98+E98</f>
        <v>18000</v>
      </c>
      <c r="G98" s="251">
        <f t="shared" si="4"/>
        <v>163.085</v>
      </c>
      <c r="H98" s="252">
        <f t="shared" si="5"/>
        <v>29.915</v>
      </c>
      <c r="I98" s="253">
        <v>193</v>
      </c>
      <c r="J98" s="245"/>
      <c r="K98" s="254">
        <f t="shared" si="6"/>
        <v>18193</v>
      </c>
    </row>
    <row r="99" spans="1:11" ht="15.75">
      <c r="A99" s="257" t="s">
        <v>460</v>
      </c>
      <c r="B99" s="239" t="s">
        <v>461</v>
      </c>
      <c r="C99" s="240" t="s">
        <v>289</v>
      </c>
      <c r="D99" s="250">
        <v>15210</v>
      </c>
      <c r="E99" s="289">
        <v>2790</v>
      </c>
      <c r="F99" s="295">
        <f>D99+E99</f>
        <v>18000</v>
      </c>
      <c r="G99" s="251">
        <f t="shared" si="4"/>
        <v>380.25</v>
      </c>
      <c r="H99" s="252">
        <f t="shared" si="5"/>
        <v>69.75</v>
      </c>
      <c r="I99" s="253">
        <v>450</v>
      </c>
      <c r="J99" s="245"/>
      <c r="K99" s="254">
        <f t="shared" si="6"/>
        <v>18450</v>
      </c>
    </row>
    <row r="100" spans="1:11" ht="15.75">
      <c r="A100" s="238" t="s">
        <v>462</v>
      </c>
      <c r="B100" s="239" t="s">
        <v>463</v>
      </c>
      <c r="C100" s="240" t="s">
        <v>310</v>
      </c>
      <c r="D100" s="250">
        <v>32991</v>
      </c>
      <c r="E100" s="289">
        <v>6052</v>
      </c>
      <c r="F100" s="295">
        <v>49160</v>
      </c>
      <c r="G100" s="251">
        <f t="shared" si="4"/>
        <v>4130.36</v>
      </c>
      <c r="H100" s="252">
        <f t="shared" si="5"/>
        <v>757.64</v>
      </c>
      <c r="I100" s="253">
        <v>4888</v>
      </c>
      <c r="J100" s="245"/>
      <c r="K100" s="254">
        <f t="shared" si="6"/>
        <v>54048</v>
      </c>
    </row>
    <row r="101" spans="1:11" ht="15.75">
      <c r="A101" s="238" t="s">
        <v>464</v>
      </c>
      <c r="B101" s="239" t="s">
        <v>465</v>
      </c>
      <c r="C101" s="240" t="s">
        <v>302</v>
      </c>
      <c r="D101" s="250">
        <v>17579</v>
      </c>
      <c r="E101" s="289">
        <v>3225</v>
      </c>
      <c r="F101" s="295">
        <v>22956</v>
      </c>
      <c r="G101" s="251">
        <f t="shared" si="4"/>
        <v>2445.43</v>
      </c>
      <c r="H101" s="252">
        <f t="shared" si="5"/>
        <v>448.57</v>
      </c>
      <c r="I101" s="253">
        <v>2894</v>
      </c>
      <c r="J101" s="245"/>
      <c r="K101" s="254">
        <f t="shared" si="6"/>
        <v>25850</v>
      </c>
    </row>
    <row r="102" spans="1:11" ht="15.75">
      <c r="A102" s="238" t="s">
        <v>466</v>
      </c>
      <c r="B102" s="239" t="s">
        <v>467</v>
      </c>
      <c r="C102" s="240" t="s">
        <v>310</v>
      </c>
      <c r="D102" s="250">
        <v>32783</v>
      </c>
      <c r="E102" s="289">
        <v>6013</v>
      </c>
      <c r="F102" s="295">
        <v>43401</v>
      </c>
      <c r="G102" s="251">
        <f t="shared" si="4"/>
        <v>2282.345</v>
      </c>
      <c r="H102" s="252">
        <f t="shared" si="5"/>
        <v>418.655</v>
      </c>
      <c r="I102" s="253">
        <v>2701</v>
      </c>
      <c r="J102" s="245"/>
      <c r="K102" s="254">
        <f t="shared" si="6"/>
        <v>46102</v>
      </c>
    </row>
    <row r="103" spans="1:11" ht="15.75">
      <c r="A103" s="238" t="s">
        <v>468</v>
      </c>
      <c r="B103" s="239" t="s">
        <v>469</v>
      </c>
      <c r="C103" s="240" t="s">
        <v>296</v>
      </c>
      <c r="D103" s="250">
        <v>15210</v>
      </c>
      <c r="E103" s="289">
        <v>2790</v>
      </c>
      <c r="F103" s="295">
        <f>D103+E103</f>
        <v>18000</v>
      </c>
      <c r="G103" s="251">
        <f t="shared" si="4"/>
        <v>380.25</v>
      </c>
      <c r="H103" s="252">
        <f t="shared" si="5"/>
        <v>69.75</v>
      </c>
      <c r="I103" s="253">
        <v>450</v>
      </c>
      <c r="J103" s="245"/>
      <c r="K103" s="254">
        <f t="shared" si="6"/>
        <v>18450</v>
      </c>
    </row>
    <row r="104" spans="1:11" ht="15.75">
      <c r="A104" s="238" t="s">
        <v>470</v>
      </c>
      <c r="B104" s="239" t="s">
        <v>471</v>
      </c>
      <c r="C104" s="240" t="s">
        <v>310</v>
      </c>
      <c r="D104" s="250">
        <v>37906</v>
      </c>
      <c r="E104" s="289">
        <v>6953</v>
      </c>
      <c r="F104" s="295">
        <v>52821</v>
      </c>
      <c r="G104" s="251">
        <f t="shared" si="4"/>
        <v>7609.224999999999</v>
      </c>
      <c r="H104" s="252">
        <f t="shared" si="5"/>
        <v>1395.775</v>
      </c>
      <c r="I104" s="253">
        <v>9005</v>
      </c>
      <c r="J104" s="245"/>
      <c r="K104" s="254">
        <f t="shared" si="6"/>
        <v>61826</v>
      </c>
    </row>
    <row r="105" spans="1:11" ht="15.75">
      <c r="A105" s="238" t="s">
        <v>472</v>
      </c>
      <c r="B105" s="239" t="s">
        <v>473</v>
      </c>
      <c r="C105" s="240" t="s">
        <v>310</v>
      </c>
      <c r="D105" s="250">
        <v>22479</v>
      </c>
      <c r="E105" s="289">
        <v>4123</v>
      </c>
      <c r="F105" s="295">
        <v>33706</v>
      </c>
      <c r="G105" s="251">
        <f t="shared" si="4"/>
        <v>2989.61</v>
      </c>
      <c r="H105" s="252">
        <f t="shared" si="5"/>
        <v>548.39</v>
      </c>
      <c r="I105" s="253">
        <v>3538</v>
      </c>
      <c r="J105" s="245"/>
      <c r="K105" s="254">
        <f t="shared" si="6"/>
        <v>37244</v>
      </c>
    </row>
    <row r="106" spans="1:11" ht="15.75">
      <c r="A106" s="238" t="s">
        <v>474</v>
      </c>
      <c r="B106" s="239" t="s">
        <v>475</v>
      </c>
      <c r="C106" s="240" t="s">
        <v>289</v>
      </c>
      <c r="D106" s="250">
        <v>26329</v>
      </c>
      <c r="E106" s="289">
        <v>4830</v>
      </c>
      <c r="F106" s="295">
        <v>36524</v>
      </c>
      <c r="G106" s="251">
        <f t="shared" si="4"/>
        <v>326.17</v>
      </c>
      <c r="H106" s="252">
        <f t="shared" si="5"/>
        <v>59.83</v>
      </c>
      <c r="I106" s="253">
        <v>386</v>
      </c>
      <c r="J106" s="245"/>
      <c r="K106" s="254">
        <f t="shared" si="6"/>
        <v>36910</v>
      </c>
    </row>
    <row r="107" spans="1:11" ht="15.75">
      <c r="A107" s="238" t="s">
        <v>532</v>
      </c>
      <c r="B107" s="239" t="s">
        <v>476</v>
      </c>
      <c r="C107" s="240" t="s">
        <v>302</v>
      </c>
      <c r="D107" s="250">
        <v>52709</v>
      </c>
      <c r="E107" s="289">
        <v>9668</v>
      </c>
      <c r="F107" s="295">
        <v>72509</v>
      </c>
      <c r="G107" s="251">
        <f t="shared" si="4"/>
        <v>6684.795</v>
      </c>
      <c r="H107" s="252">
        <f t="shared" si="5"/>
        <v>1226.205</v>
      </c>
      <c r="I107" s="253">
        <v>7911</v>
      </c>
      <c r="J107" s="245"/>
      <c r="K107" s="254">
        <f t="shared" si="6"/>
        <v>80420</v>
      </c>
    </row>
    <row r="108" spans="1:11" ht="15.75">
      <c r="A108" s="238" t="s">
        <v>477</v>
      </c>
      <c r="B108" s="239" t="s">
        <v>478</v>
      </c>
      <c r="C108" s="240" t="s">
        <v>310</v>
      </c>
      <c r="D108" s="250">
        <v>19569</v>
      </c>
      <c r="E108" s="289">
        <v>3589</v>
      </c>
      <c r="F108" s="295">
        <v>29217</v>
      </c>
      <c r="G108" s="251">
        <f t="shared" si="4"/>
        <v>2120.105</v>
      </c>
      <c r="H108" s="252">
        <f t="shared" si="5"/>
        <v>388.895</v>
      </c>
      <c r="I108" s="253">
        <v>2509</v>
      </c>
      <c r="J108" s="245"/>
      <c r="K108" s="254">
        <f t="shared" si="6"/>
        <v>31726</v>
      </c>
    </row>
    <row r="109" spans="1:11" ht="15.75">
      <c r="A109" s="238" t="s">
        <v>479</v>
      </c>
      <c r="B109" s="248" t="s">
        <v>525</v>
      </c>
      <c r="C109" s="240" t="s">
        <v>291</v>
      </c>
      <c r="D109" s="250">
        <f>F109*0.845</f>
        <v>50952.655</v>
      </c>
      <c r="E109" s="289">
        <f>F109*0.155</f>
        <v>9346.345</v>
      </c>
      <c r="F109" s="295">
        <v>60299</v>
      </c>
      <c r="G109" s="251">
        <f t="shared" si="4"/>
        <v>7174.05</v>
      </c>
      <c r="H109" s="252">
        <f t="shared" si="5"/>
        <v>1315.95</v>
      </c>
      <c r="I109" s="253">
        <v>8490</v>
      </c>
      <c r="J109" s="245"/>
      <c r="K109" s="254">
        <f t="shared" si="6"/>
        <v>68789</v>
      </c>
    </row>
    <row r="110" spans="1:11" ht="15.75">
      <c r="A110" s="238" t="s">
        <v>480</v>
      </c>
      <c r="B110" s="239" t="s">
        <v>481</v>
      </c>
      <c r="C110" s="240" t="s">
        <v>289</v>
      </c>
      <c r="D110" s="250">
        <v>97982</v>
      </c>
      <c r="E110" s="289">
        <v>17973</v>
      </c>
      <c r="F110" s="295">
        <v>127630</v>
      </c>
      <c r="G110" s="251">
        <f t="shared" si="4"/>
        <v>4293.445</v>
      </c>
      <c r="H110" s="252">
        <f t="shared" si="5"/>
        <v>787.555</v>
      </c>
      <c r="I110" s="253">
        <v>5081</v>
      </c>
      <c r="J110" s="245"/>
      <c r="K110" s="254">
        <f t="shared" si="6"/>
        <v>132711</v>
      </c>
    </row>
    <row r="111" spans="1:11" ht="15.75">
      <c r="A111" s="238" t="s">
        <v>482</v>
      </c>
      <c r="B111" s="239" t="s">
        <v>483</v>
      </c>
      <c r="C111" s="240" t="s">
        <v>291</v>
      </c>
      <c r="D111" s="250">
        <v>31648</v>
      </c>
      <c r="E111" s="289">
        <v>5805</v>
      </c>
      <c r="F111" s="295">
        <v>44414</v>
      </c>
      <c r="G111" s="251">
        <f t="shared" si="4"/>
        <v>2337.27</v>
      </c>
      <c r="H111" s="252">
        <f t="shared" si="5"/>
        <v>428.73</v>
      </c>
      <c r="I111" s="253">
        <v>2766</v>
      </c>
      <c r="J111" s="245"/>
      <c r="K111" s="254">
        <f t="shared" si="6"/>
        <v>47180</v>
      </c>
    </row>
    <row r="112" spans="1:11" ht="15.75">
      <c r="A112" s="238" t="s">
        <v>484</v>
      </c>
      <c r="B112" s="239" t="s">
        <v>485</v>
      </c>
      <c r="C112" s="240" t="s">
        <v>289</v>
      </c>
      <c r="D112" s="250">
        <v>15210</v>
      </c>
      <c r="E112" s="289">
        <v>2790</v>
      </c>
      <c r="F112" s="295">
        <f>D112+E112</f>
        <v>18000</v>
      </c>
      <c r="G112" s="251">
        <f t="shared" si="4"/>
        <v>435.175</v>
      </c>
      <c r="H112" s="252">
        <f t="shared" si="5"/>
        <v>79.825</v>
      </c>
      <c r="I112" s="253">
        <v>515</v>
      </c>
      <c r="J112" s="245"/>
      <c r="K112" s="254">
        <f t="shared" si="6"/>
        <v>18515</v>
      </c>
    </row>
    <row r="113" spans="1:11" ht="15.75">
      <c r="A113" s="238" t="s">
        <v>486</v>
      </c>
      <c r="B113" s="239" t="s">
        <v>487</v>
      </c>
      <c r="C113" s="240" t="s">
        <v>302</v>
      </c>
      <c r="D113" s="250">
        <v>19580</v>
      </c>
      <c r="E113" s="289">
        <v>3592</v>
      </c>
      <c r="F113" s="295">
        <v>29113</v>
      </c>
      <c r="G113" s="251">
        <f t="shared" si="4"/>
        <v>1793.935</v>
      </c>
      <c r="H113" s="252">
        <f t="shared" si="5"/>
        <v>329.065</v>
      </c>
      <c r="I113" s="253">
        <v>2123</v>
      </c>
      <c r="J113" s="245"/>
      <c r="K113" s="254">
        <f t="shared" si="6"/>
        <v>31236</v>
      </c>
    </row>
    <row r="114" spans="1:11" ht="15.75">
      <c r="A114" s="238" t="s">
        <v>488</v>
      </c>
      <c r="B114" s="239" t="s">
        <v>489</v>
      </c>
      <c r="C114" s="240" t="s">
        <v>310</v>
      </c>
      <c r="D114" s="250">
        <v>15210</v>
      </c>
      <c r="E114" s="289">
        <v>2790</v>
      </c>
      <c r="F114" s="295">
        <f>D114+E114</f>
        <v>18000</v>
      </c>
      <c r="G114" s="251">
        <f t="shared" si="4"/>
        <v>272.09</v>
      </c>
      <c r="H114" s="252">
        <f t="shared" si="5"/>
        <v>49.91</v>
      </c>
      <c r="I114" s="253">
        <v>322</v>
      </c>
      <c r="J114" s="245"/>
      <c r="K114" s="254">
        <f t="shared" si="6"/>
        <v>18322</v>
      </c>
    </row>
    <row r="115" spans="1:11" ht="15.75">
      <c r="A115" s="238" t="s">
        <v>490</v>
      </c>
      <c r="B115" s="239" t="s">
        <v>491</v>
      </c>
      <c r="C115" s="240" t="s">
        <v>289</v>
      </c>
      <c r="D115" s="250">
        <v>79492</v>
      </c>
      <c r="E115" s="289">
        <v>14581</v>
      </c>
      <c r="F115" s="295">
        <v>99020</v>
      </c>
      <c r="G115" s="251">
        <f t="shared" si="4"/>
        <v>2500.355</v>
      </c>
      <c r="H115" s="252">
        <f t="shared" si="5"/>
        <v>458.645</v>
      </c>
      <c r="I115" s="253">
        <v>2959</v>
      </c>
      <c r="J115" s="245"/>
      <c r="K115" s="254">
        <f t="shared" si="6"/>
        <v>101979</v>
      </c>
    </row>
    <row r="116" spans="1:11" ht="15.75">
      <c r="A116" s="238" t="s">
        <v>492</v>
      </c>
      <c r="B116" s="239" t="s">
        <v>493</v>
      </c>
      <c r="C116" s="240" t="s">
        <v>296</v>
      </c>
      <c r="D116" s="250">
        <v>16571</v>
      </c>
      <c r="E116" s="289">
        <v>3039</v>
      </c>
      <c r="F116" s="295">
        <v>25316</v>
      </c>
      <c r="G116" s="251">
        <f t="shared" si="4"/>
        <v>2065.18</v>
      </c>
      <c r="H116" s="252">
        <f t="shared" si="5"/>
        <v>378.82</v>
      </c>
      <c r="I116" s="253">
        <v>2444</v>
      </c>
      <c r="J116" s="245"/>
      <c r="K116" s="254">
        <f t="shared" si="6"/>
        <v>27760</v>
      </c>
    </row>
    <row r="117" spans="1:11" ht="15.75">
      <c r="A117" s="238" t="s">
        <v>494</v>
      </c>
      <c r="B117" s="239" t="s">
        <v>495</v>
      </c>
      <c r="C117" s="240" t="s">
        <v>291</v>
      </c>
      <c r="D117" s="250">
        <v>53667</v>
      </c>
      <c r="E117" s="289">
        <v>9844</v>
      </c>
      <c r="F117" s="295">
        <v>68040</v>
      </c>
      <c r="G117" s="251">
        <f t="shared" si="4"/>
        <v>7500.219999999999</v>
      </c>
      <c r="H117" s="252">
        <f t="shared" si="5"/>
        <v>1375.78</v>
      </c>
      <c r="I117" s="253">
        <v>8876</v>
      </c>
      <c r="J117" s="245"/>
      <c r="K117" s="254">
        <f t="shared" si="6"/>
        <v>76916</v>
      </c>
    </row>
    <row r="118" spans="1:11" ht="15.75">
      <c r="A118" s="238" t="s">
        <v>536</v>
      </c>
      <c r="B118" s="239" t="s">
        <v>496</v>
      </c>
      <c r="C118" s="240" t="s">
        <v>302</v>
      </c>
      <c r="D118" s="250">
        <v>21970</v>
      </c>
      <c r="E118" s="289">
        <v>4030</v>
      </c>
      <c r="F118" s="295">
        <f>D118+E118</f>
        <v>26000</v>
      </c>
      <c r="G118" s="251">
        <f t="shared" si="4"/>
        <v>543.335</v>
      </c>
      <c r="H118" s="252">
        <f t="shared" si="5"/>
        <v>99.665</v>
      </c>
      <c r="I118" s="253">
        <v>643</v>
      </c>
      <c r="J118" s="245"/>
      <c r="K118" s="254">
        <f t="shared" si="6"/>
        <v>26643</v>
      </c>
    </row>
    <row r="119" spans="1:11" ht="15.75">
      <c r="A119" s="238" t="s">
        <v>535</v>
      </c>
      <c r="B119" s="239" t="s">
        <v>497</v>
      </c>
      <c r="C119" s="240" t="s">
        <v>302</v>
      </c>
      <c r="D119" s="250">
        <v>21970</v>
      </c>
      <c r="E119" s="289">
        <v>4030</v>
      </c>
      <c r="F119" s="295">
        <f>D119+E119</f>
        <v>26000</v>
      </c>
      <c r="G119" s="251">
        <f t="shared" si="4"/>
        <v>217.165</v>
      </c>
      <c r="H119" s="252">
        <f t="shared" si="5"/>
        <v>39.835</v>
      </c>
      <c r="I119" s="253">
        <v>257</v>
      </c>
      <c r="J119" s="245"/>
      <c r="K119" s="254">
        <f t="shared" si="6"/>
        <v>26257</v>
      </c>
    </row>
    <row r="120" spans="1:11" ht="15.75">
      <c r="A120" s="238" t="s">
        <v>498</v>
      </c>
      <c r="B120" s="239" t="s">
        <v>499</v>
      </c>
      <c r="C120" s="240" t="s">
        <v>291</v>
      </c>
      <c r="D120" s="250">
        <v>15210</v>
      </c>
      <c r="E120" s="289">
        <v>2790</v>
      </c>
      <c r="F120" s="295">
        <f>D120+E120</f>
        <v>18000</v>
      </c>
      <c r="G120" s="251">
        <f t="shared" si="4"/>
        <v>0</v>
      </c>
      <c r="H120" s="252">
        <f t="shared" si="5"/>
        <v>0</v>
      </c>
      <c r="I120" s="253">
        <v>0</v>
      </c>
      <c r="J120" s="245"/>
      <c r="K120" s="254">
        <f t="shared" si="6"/>
        <v>18000</v>
      </c>
    </row>
    <row r="121" spans="1:11" ht="15.75">
      <c r="A121" s="238" t="s">
        <v>500</v>
      </c>
      <c r="B121" s="239" t="s">
        <v>501</v>
      </c>
      <c r="C121" s="240" t="s">
        <v>289</v>
      </c>
      <c r="D121" s="250">
        <v>108555</v>
      </c>
      <c r="E121" s="289">
        <v>19912</v>
      </c>
      <c r="F121" s="295">
        <v>136820</v>
      </c>
      <c r="G121" s="251">
        <f t="shared" si="4"/>
        <v>7935.3949999999995</v>
      </c>
      <c r="H121" s="252">
        <f t="shared" si="5"/>
        <v>1455.605</v>
      </c>
      <c r="I121" s="253">
        <v>9391</v>
      </c>
      <c r="J121" s="245"/>
      <c r="K121" s="254">
        <f t="shared" si="6"/>
        <v>146211</v>
      </c>
    </row>
    <row r="122" spans="1:11" ht="15.75">
      <c r="A122" s="238" t="s">
        <v>502</v>
      </c>
      <c r="B122" s="239" t="s">
        <v>503</v>
      </c>
      <c r="C122" s="240" t="s">
        <v>289</v>
      </c>
      <c r="D122" s="250">
        <v>149410</v>
      </c>
      <c r="E122" s="289">
        <v>27406</v>
      </c>
      <c r="F122" s="295">
        <v>177770</v>
      </c>
      <c r="G122" s="251">
        <f t="shared" si="4"/>
        <v>13207.35</v>
      </c>
      <c r="H122" s="252">
        <f t="shared" si="5"/>
        <v>2422.65</v>
      </c>
      <c r="I122" s="253">
        <v>15630</v>
      </c>
      <c r="J122" s="245"/>
      <c r="K122" s="254">
        <f t="shared" si="6"/>
        <v>193400</v>
      </c>
    </row>
    <row r="123" spans="1:11" ht="15.75">
      <c r="A123" s="238" t="s">
        <v>504</v>
      </c>
      <c r="B123" s="239" t="s">
        <v>505</v>
      </c>
      <c r="C123" s="240" t="s">
        <v>310</v>
      </c>
      <c r="D123" s="250">
        <v>15210</v>
      </c>
      <c r="E123" s="289">
        <v>2790</v>
      </c>
      <c r="F123" s="295">
        <f>D123+E123</f>
        <v>18000</v>
      </c>
      <c r="G123" s="251">
        <f t="shared" si="4"/>
        <v>869.505</v>
      </c>
      <c r="H123" s="252">
        <f t="shared" si="5"/>
        <v>159.495</v>
      </c>
      <c r="I123" s="253">
        <v>1029</v>
      </c>
      <c r="J123" s="245"/>
      <c r="K123" s="254">
        <f t="shared" si="6"/>
        <v>19029</v>
      </c>
    </row>
    <row r="124" spans="1:11" ht="15.75">
      <c r="A124" s="238" t="s">
        <v>506</v>
      </c>
      <c r="B124" s="239" t="s">
        <v>507</v>
      </c>
      <c r="C124" s="240" t="s">
        <v>296</v>
      </c>
      <c r="D124" s="250">
        <v>27613</v>
      </c>
      <c r="E124" s="289">
        <v>5065</v>
      </c>
      <c r="F124" s="295">
        <v>41113</v>
      </c>
      <c r="G124" s="251">
        <f t="shared" si="4"/>
        <v>3478.865</v>
      </c>
      <c r="H124" s="252">
        <f t="shared" si="5"/>
        <v>638.135</v>
      </c>
      <c r="I124" s="253">
        <v>4117</v>
      </c>
      <c r="J124" s="245"/>
      <c r="K124" s="254">
        <f t="shared" si="6"/>
        <v>45230</v>
      </c>
    </row>
    <row r="125" spans="1:11" ht="15.75">
      <c r="A125" s="238" t="s">
        <v>508</v>
      </c>
      <c r="B125" s="239" t="s">
        <v>509</v>
      </c>
      <c r="C125" s="240" t="s">
        <v>289</v>
      </c>
      <c r="D125" s="250">
        <v>69752</v>
      </c>
      <c r="E125" s="289">
        <v>12795</v>
      </c>
      <c r="F125" s="295">
        <v>77157</v>
      </c>
      <c r="G125" s="251">
        <f t="shared" si="4"/>
        <v>6847.88</v>
      </c>
      <c r="H125" s="252">
        <f t="shared" si="5"/>
        <v>1256.12</v>
      </c>
      <c r="I125" s="253">
        <v>8104</v>
      </c>
      <c r="J125" s="245"/>
      <c r="K125" s="254">
        <f t="shared" si="6"/>
        <v>85261</v>
      </c>
    </row>
    <row r="126" spans="1:11" ht="15.75">
      <c r="A126" s="238" t="s">
        <v>510</v>
      </c>
      <c r="B126" s="239" t="s">
        <v>511</v>
      </c>
      <c r="C126" s="240" t="s">
        <v>310</v>
      </c>
      <c r="D126" s="250">
        <v>15210</v>
      </c>
      <c r="E126" s="289">
        <v>2790</v>
      </c>
      <c r="F126" s="295">
        <f>D126+E126</f>
        <v>18000</v>
      </c>
      <c r="G126" s="251">
        <f t="shared" si="4"/>
        <v>1249.7549999999999</v>
      </c>
      <c r="H126" s="252">
        <f t="shared" si="5"/>
        <v>229.245</v>
      </c>
      <c r="I126" s="253">
        <v>1479</v>
      </c>
      <c r="J126" s="245"/>
      <c r="K126" s="254">
        <f t="shared" si="6"/>
        <v>19479</v>
      </c>
    </row>
    <row r="127" spans="1:11" ht="15.75">
      <c r="A127" s="238" t="s">
        <v>512</v>
      </c>
      <c r="B127" s="239" t="s">
        <v>513</v>
      </c>
      <c r="C127" s="240" t="s">
        <v>296</v>
      </c>
      <c r="D127" s="250">
        <v>130962</v>
      </c>
      <c r="E127" s="289">
        <v>24023</v>
      </c>
      <c r="F127" s="295">
        <v>173988</v>
      </c>
      <c r="G127" s="251">
        <f t="shared" si="4"/>
        <v>13913.77</v>
      </c>
      <c r="H127" s="252">
        <f t="shared" si="5"/>
        <v>2552.23</v>
      </c>
      <c r="I127" s="253">
        <v>16466</v>
      </c>
      <c r="J127" s="245"/>
      <c r="K127" s="254">
        <f t="shared" si="6"/>
        <v>190454</v>
      </c>
    </row>
    <row r="128" spans="1:11" ht="15.75">
      <c r="A128" s="238" t="s">
        <v>514</v>
      </c>
      <c r="B128" s="239" t="s">
        <v>515</v>
      </c>
      <c r="C128" s="240" t="s">
        <v>291</v>
      </c>
      <c r="D128" s="250">
        <v>83745</v>
      </c>
      <c r="E128" s="289">
        <v>15362</v>
      </c>
      <c r="F128" s="295">
        <v>117206</v>
      </c>
      <c r="G128" s="251">
        <f t="shared" si="4"/>
        <v>13587.6</v>
      </c>
      <c r="H128" s="252">
        <f t="shared" si="5"/>
        <v>2492.4</v>
      </c>
      <c r="I128" s="253">
        <v>16080</v>
      </c>
      <c r="J128" s="245"/>
      <c r="K128" s="254">
        <f t="shared" si="6"/>
        <v>133286</v>
      </c>
    </row>
    <row r="129" spans="1:11" ht="15.75">
      <c r="A129" s="238" t="s">
        <v>516</v>
      </c>
      <c r="B129" s="239" t="s">
        <v>517</v>
      </c>
      <c r="C129" s="240" t="s">
        <v>289</v>
      </c>
      <c r="D129" s="250">
        <v>35117</v>
      </c>
      <c r="E129" s="289">
        <v>6441</v>
      </c>
      <c r="F129" s="295">
        <v>50169</v>
      </c>
      <c r="G129" s="251">
        <f t="shared" si="4"/>
        <v>2337.27</v>
      </c>
      <c r="H129" s="252">
        <f t="shared" si="5"/>
        <v>428.73</v>
      </c>
      <c r="I129" s="253">
        <v>2766</v>
      </c>
      <c r="J129" s="245"/>
      <c r="K129" s="254">
        <f t="shared" si="6"/>
        <v>52935</v>
      </c>
    </row>
    <row r="130" spans="1:11" ht="15.75">
      <c r="A130" s="238" t="s">
        <v>518</v>
      </c>
      <c r="B130" s="239" t="s">
        <v>519</v>
      </c>
      <c r="C130" s="240" t="s">
        <v>289</v>
      </c>
      <c r="D130" s="250">
        <v>156928</v>
      </c>
      <c r="E130" s="289">
        <v>28786</v>
      </c>
      <c r="F130" s="295">
        <v>190350</v>
      </c>
      <c r="G130" s="251">
        <f t="shared" si="4"/>
        <v>12935.26</v>
      </c>
      <c r="H130" s="252">
        <f t="shared" si="5"/>
        <v>2372.74</v>
      </c>
      <c r="I130" s="253">
        <v>15308</v>
      </c>
      <c r="J130" s="245"/>
      <c r="K130" s="254">
        <f t="shared" si="6"/>
        <v>205658</v>
      </c>
    </row>
    <row r="131" spans="1:11" ht="15.75">
      <c r="A131" s="238" t="s">
        <v>520</v>
      </c>
      <c r="B131" s="239" t="s">
        <v>521</v>
      </c>
      <c r="C131" s="240" t="s">
        <v>289</v>
      </c>
      <c r="D131" s="250">
        <v>15210</v>
      </c>
      <c r="E131" s="289">
        <v>2790</v>
      </c>
      <c r="F131" s="295">
        <f>D131+E131</f>
        <v>18000</v>
      </c>
      <c r="G131" s="251">
        <f t="shared" si="4"/>
        <v>326.17</v>
      </c>
      <c r="H131" s="252">
        <f t="shared" si="5"/>
        <v>59.83</v>
      </c>
      <c r="I131" s="253">
        <v>386</v>
      </c>
      <c r="J131" s="245"/>
      <c r="K131" s="254">
        <f t="shared" si="6"/>
        <v>18386</v>
      </c>
    </row>
    <row r="132" spans="1:11" ht="16.5" thickBot="1">
      <c r="A132" s="238" t="s">
        <v>522</v>
      </c>
      <c r="B132" s="258" t="s">
        <v>523</v>
      </c>
      <c r="C132" s="259" t="s">
        <v>302</v>
      </c>
      <c r="D132" s="260">
        <v>17448</v>
      </c>
      <c r="E132" s="290">
        <v>3201</v>
      </c>
      <c r="F132" s="295">
        <v>50039</v>
      </c>
      <c r="G132" s="251">
        <f t="shared" si="4"/>
        <v>1358.76</v>
      </c>
      <c r="H132" s="252">
        <f t="shared" si="5"/>
        <v>249.24</v>
      </c>
      <c r="I132" s="261">
        <v>1608</v>
      </c>
      <c r="J132" s="262"/>
      <c r="K132" s="263">
        <f t="shared" si="6"/>
        <v>51647</v>
      </c>
    </row>
    <row r="133" spans="1:11" ht="16.5" thickBot="1">
      <c r="A133" s="264"/>
      <c r="B133" s="265" t="s">
        <v>539</v>
      </c>
      <c r="C133" s="266"/>
      <c r="D133" s="267">
        <f aca="true" t="shared" si="7" ref="D133:I133">SUM(D12:D132)</f>
        <v>4330505.824999999</v>
      </c>
      <c r="E133" s="291">
        <f t="shared" si="7"/>
        <v>794349.4996243166</v>
      </c>
      <c r="F133" s="296">
        <f t="shared" si="7"/>
        <v>5571507</v>
      </c>
      <c r="G133" s="268">
        <f t="shared" si="7"/>
        <v>306485.225</v>
      </c>
      <c r="H133" s="269">
        <f t="shared" si="7"/>
        <v>56219.27500000002</v>
      </c>
      <c r="I133" s="270">
        <f t="shared" si="7"/>
        <v>362705</v>
      </c>
      <c r="J133" s="271"/>
      <c r="K133" s="272">
        <f t="shared" si="6"/>
        <v>5934212</v>
      </c>
    </row>
    <row r="134" ht="15">
      <c r="A134" s="273"/>
    </row>
    <row r="135" ht="29.25" hidden="1">
      <c r="A135" s="274" t="s">
        <v>524</v>
      </c>
    </row>
    <row r="136" ht="15">
      <c r="A136" s="273"/>
    </row>
    <row r="137" ht="15">
      <c r="A137" s="273"/>
    </row>
    <row r="138" ht="15">
      <c r="A138" s="273"/>
    </row>
    <row r="139" ht="15">
      <c r="A139" s="273"/>
    </row>
    <row r="140" ht="15">
      <c r="A140" s="273"/>
    </row>
    <row r="141" ht="15">
      <c r="A141" s="273"/>
    </row>
    <row r="142" ht="15">
      <c r="A142" s="273"/>
    </row>
    <row r="143" ht="15">
      <c r="A143" s="273"/>
    </row>
    <row r="144" ht="15">
      <c r="A144" s="273"/>
    </row>
    <row r="145" ht="15">
      <c r="A145" s="273"/>
    </row>
    <row r="146" ht="15"/>
  </sheetData>
  <sheetProtection password="E8D7" sheet="1" selectLockedCells="1" sort="0" autoFilter="0" selectUnlockedCells="1"/>
  <mergeCells count="7">
    <mergeCell ref="A9:F9"/>
    <mergeCell ref="A1:K1"/>
    <mergeCell ref="A3:K3"/>
    <mergeCell ref="A5:K5"/>
    <mergeCell ref="A7:K7"/>
    <mergeCell ref="A8:B8"/>
    <mergeCell ref="G9:I9"/>
  </mergeCells>
  <dataValidations count="1">
    <dataValidation type="list" allowBlank="1" showInputMessage="1" showErrorMessage="1" sqref="F12:F132">
      <formula1>$F$12:$F$132</formula1>
    </dataValidation>
  </dataValidations>
  <printOptions headings="1"/>
  <pageMargins left="0.7" right="0.7" top="0.75" bottom="0.75" header="0.3" footer="0.3"/>
  <pageSetup horizontalDpi="600" verticalDpi="600" orientation="portrait" r:id="rId3"/>
  <headerFooter>
    <oddHeader xml:space="preserve">&amp;LFOR OFFICAL USE 
as of Marc h 7, 2018&amp;R </oddHeader>
    <oddFooter xml:space="preserve">&amp;LFOR OFFICAL USE 
as of March 7, 2018&amp;CFY 2019 Estimated Allocations&amp;RPage &amp;P of &amp;N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IT Infrastructure Partnership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ueh01853</dc:creator>
  <cp:keywords/>
  <dc:description/>
  <cp:lastModifiedBy>VITA Program</cp:lastModifiedBy>
  <cp:lastPrinted>2021-02-17T17:43:32Z</cp:lastPrinted>
  <dcterms:created xsi:type="dcterms:W3CDTF">2014-07-07T18:14:53Z</dcterms:created>
  <dcterms:modified xsi:type="dcterms:W3CDTF">2021-02-25T14:34:54Z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